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145"/>
  </bookViews>
  <sheets>
    <sheet name="Feuil1" sheetId="1" r:id="rId1"/>
  </sheets>
  <calcPr calcId="114210" refMode="R1C1"/>
</workbook>
</file>

<file path=xl/calcChain.xml><?xml version="1.0" encoding="utf-8"?>
<calcChain xmlns="http://schemas.openxmlformats.org/spreadsheetml/2006/main">
  <c r="E18" i="1"/>
  <c r="E20"/>
  <c r="E19"/>
  <c r="E17"/>
  <c r="E16"/>
  <c r="E15"/>
  <c r="E14"/>
  <c r="E13"/>
  <c r="H1"/>
  <c r="E21"/>
  <c r="E22"/>
</calcChain>
</file>

<file path=xl/comments1.xml><?xml version="1.0" encoding="utf-8"?>
<comments xmlns="http://schemas.openxmlformats.org/spreadsheetml/2006/main">
  <authors>
    <author>Pascal LAPP</author>
  </authors>
  <commentList>
    <comment ref="D13" authorId="0">
      <text>
        <r>
          <rPr>
            <sz val="9"/>
            <color indexed="81"/>
            <rFont val="Tahoma"/>
            <family val="2"/>
          </rPr>
          <t xml:space="preserve">FO/Ville et Eurométropole 
Inscrivez dans cette case votre traitement de base
+ NBI (si vous la percevez)
 (voir votre dernier bulletin de paie).
</t>
        </r>
      </text>
    </comment>
    <comment ref="D14" authorId="0">
      <text>
        <r>
          <rPr>
            <sz val="9"/>
            <color indexed="81"/>
            <rFont val="Tahoma"/>
            <family val="2"/>
          </rPr>
          <t>FO/Ville et Eurométropole 
Inscrivez dans cette case votre traitement de base
+ NBI (si vous la percevez)
 (voir votre dernier bulletin de paie).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</rPr>
          <t>FO/Ville et Eurométropole 
Inscrivez dans cette case votre traitement de base
+ NBI (si vous la percevez)
 (voir votre dernier bulletin de paie).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FO/Ville et Eurométropole 
Inscrivez dans cette case votre traitement de base
+ NBI (si vous la percevez)
 (voir votre dernier bulletin de paie).
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FO/Ville et Eurométropole 
Inscrivez dans cette case votre traitement de base
+ NBI (si vous la percevez)
 (voir votre dernier bulletin de paie).
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FO/Ville et Eurométropole 
Inscrivez dans cette case votre traitement de base
+ NBI (si vous la percevez)
 (voir votre dernier bulletin de paie).
</t>
        </r>
      </text>
    </comment>
    <comment ref="D19" authorId="0">
      <text>
        <r>
          <rPr>
            <sz val="9"/>
            <color indexed="81"/>
            <rFont val="Tahoma"/>
            <family val="2"/>
          </rPr>
          <t xml:space="preserve">FO/Ville et Eurométropole 
Inscrivez dans cette case votre traitement de base
+ NBI (si vous la percevez)
 (voir votre dernier bulletin de paie).
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FO/Ville et Eurométropole 
Inscrivez dans cette case votre traitement de base
+ NBI (si vous la percevez)
 (voir votre dernier bulletin de paie).
</t>
        </r>
      </text>
    </comment>
    <comment ref="E21" authorId="0">
      <text>
        <r>
          <rPr>
            <sz val="9"/>
            <color indexed="81"/>
            <rFont val="Tahoma"/>
            <family val="2"/>
          </rPr>
          <t>FO/Ville et Eurométropole
Voici le total de la ou les cotisation(s) sans participation "employeur"</t>
        </r>
      </text>
    </comment>
  </commentList>
</comments>
</file>

<file path=xl/sharedStrings.xml><?xml version="1.0" encoding="utf-8"?>
<sst xmlns="http://schemas.openxmlformats.org/spreadsheetml/2006/main" count="51" uniqueCount="45">
  <si>
    <t>FORCE OUVRIERE DES PERSONNELS DE LA VILLE ET EUROMETROPOLE DE STRASBOURG</t>
  </si>
  <si>
    <t>Cotisations</t>
  </si>
  <si>
    <t>Agents catégorie</t>
  </si>
  <si>
    <t xml:space="preserve">GARANTIE </t>
  </si>
  <si>
    <t>A - B - C</t>
  </si>
  <si>
    <t>Assiette de cotisation</t>
  </si>
  <si>
    <t>1) Incapacité Temporaire de Travail (ITT)</t>
  </si>
  <si>
    <t>TIB + NBI plafonné au PMSS</t>
  </si>
  <si>
    <t>2) IJ déplafonnée</t>
  </si>
  <si>
    <t>TIB + NBI non plafonné</t>
  </si>
  <si>
    <t xml:space="preserve">3) RI 20 % TIB </t>
  </si>
  <si>
    <t xml:space="preserve">4) RI 35 % TIB </t>
  </si>
  <si>
    <t xml:space="preserve">5) RI 50 % TIB </t>
  </si>
  <si>
    <t>6) Frais d'obsèques</t>
  </si>
  <si>
    <t>PMSS</t>
  </si>
  <si>
    <t xml:space="preserve">7) Invalidité </t>
  </si>
  <si>
    <t>Positionnez votre pointeur de la souris sur votre cotisation</t>
  </si>
  <si>
    <t>8) Minoration de retraite</t>
  </si>
  <si>
    <t>TIB = Traitement indiciaire base</t>
  </si>
  <si>
    <t>ITT = Incapacité temporaire totale</t>
  </si>
  <si>
    <t>IJ = Indemnités journalières</t>
  </si>
  <si>
    <t>RI = Régime indemnitaire</t>
  </si>
  <si>
    <t>NBI = Nouvelle Bonification Indiciaire</t>
  </si>
  <si>
    <t>Pour les actifs, un certain nombre d’options peuvent être souscrites, au choix de l’agent.</t>
  </si>
  <si>
    <t>1) Offre de base</t>
  </si>
  <si>
    <t>2) indemnités journalières supérieures au PMSS</t>
  </si>
  <si>
    <t>3) Indemnisation du RI à hauteur de 20 % du traitement de base et NBI, plafonnée au PMSS</t>
  </si>
  <si>
    <t>4) Indemnisation du RI à hauteur de 35 % du traitement de base et NBI, plafonnée au PMSS</t>
  </si>
  <si>
    <t>5) Indemnisation du RI à hauteur de 50% du traitement de base et NBI, plafonnée au PMSS</t>
  </si>
  <si>
    <t>6) Frais d'obsèques : à hauteur de 30 % du PMSS</t>
  </si>
  <si>
    <t>7) Invalidité : à hauteur de 95% du traitement net, déduction faite des sommes perçues par l'assuré</t>
  </si>
  <si>
    <t>8) Minoration de retraite suite à invalidité</t>
  </si>
  <si>
    <t>Traitement indiciaire base</t>
  </si>
  <si>
    <t xml:space="preserve">  NBI</t>
  </si>
  <si>
    <t xml:space="preserve">Votre cotisation par mois </t>
  </si>
  <si>
    <t>sans participation "employeur"</t>
  </si>
  <si>
    <t>Mutuelle de France prévoyance</t>
  </si>
  <si>
    <t>447, Avenue de Jouques</t>
  </si>
  <si>
    <t>Bâtiment CI</t>
  </si>
  <si>
    <t>CS 31401</t>
  </si>
  <si>
    <t>13785 AUBAGNE CEDEX</t>
  </si>
  <si>
    <t>Tél.:04.42.18.89.99 - Courriel : prevoir@france-prevoyance.fr</t>
  </si>
  <si>
    <t>Sité : www.france-prevoyance.fr</t>
  </si>
  <si>
    <r>
      <t xml:space="preserve">Ce simulateur de calcul vous permet de calculer le montant de votre cotisation mensuelle de la protection sociale complémentaire du risque "Prévoyance" au </t>
    </r>
    <r>
      <rPr>
        <b/>
        <i/>
        <u/>
        <sz val="12"/>
        <color indexed="30"/>
        <rFont val="Trebuchet MS"/>
        <family val="2"/>
      </rPr>
      <t>1er janvier 2017</t>
    </r>
  </si>
  <si>
    <t>3269 € PMSS = Plafond mensuel de sécurité social (valeur 2017)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</si>
</sst>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164" formatCode="0.000%"/>
    <numFmt numFmtId="165" formatCode="#,##0.00\ &quot;€&quot;"/>
  </numFmts>
  <fonts count="37">
    <font>
      <sz val="11"/>
      <color theme="1"/>
      <name val="Calibri"/>
      <family val="2"/>
      <scheme val="minor"/>
    </font>
    <font>
      <b/>
      <sz val="18"/>
      <color indexed="10"/>
      <name val="Arial"/>
      <family val="2"/>
    </font>
    <font>
      <i/>
      <sz val="12"/>
      <color indexed="12"/>
      <name val="Trebuchet MS"/>
      <family val="2"/>
    </font>
    <font>
      <i/>
      <sz val="12"/>
      <color indexed="54"/>
      <name val="Trebuchet MS"/>
      <family val="2"/>
    </font>
    <font>
      <b/>
      <i/>
      <sz val="12"/>
      <color indexed="10"/>
      <name val="Arial"/>
      <family val="2"/>
    </font>
    <font>
      <b/>
      <sz val="11"/>
      <color indexed="12"/>
      <name val="Arial"/>
      <family val="2"/>
    </font>
    <font>
      <sz val="12"/>
      <color indexed="3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60"/>
      <name val="Calibri"/>
      <family val="2"/>
    </font>
    <font>
      <sz val="11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36"/>
      <name val="Arial"/>
      <family val="2"/>
    </font>
    <font>
      <sz val="11"/>
      <name val="Trebuchet MS"/>
      <family val="2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name val="Calibri"/>
      <family val="2"/>
    </font>
    <font>
      <b/>
      <sz val="11"/>
      <color indexed="62"/>
      <name val="Trebuchet MS"/>
      <family val="2"/>
    </font>
    <font>
      <b/>
      <i/>
      <sz val="12"/>
      <color indexed="30"/>
      <name val="Trebuchet MS"/>
      <family val="2"/>
    </font>
    <font>
      <b/>
      <i/>
      <u/>
      <sz val="12"/>
      <color indexed="30"/>
      <name val="Trebuchet MS"/>
      <family val="2"/>
    </font>
    <font>
      <b/>
      <sz val="12"/>
      <color indexed="10"/>
      <name val="Trebuchet MS"/>
      <family val="2"/>
    </font>
    <font>
      <sz val="14"/>
      <color indexed="8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sz val="9"/>
      <name val="Arial"/>
      <family val="2"/>
    </font>
    <font>
      <sz val="9"/>
      <color indexed="8"/>
      <name val="Trebuchet MS"/>
      <family val="2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9" applyNumberFormat="0" applyFill="0" applyAlignment="0" applyProtection="0"/>
  </cellStyleXfs>
  <cellXfs count="66">
    <xf numFmtId="0" fontId="0" fillId="0" borderId="0" xfId="0"/>
    <xf numFmtId="0" fontId="1" fillId="0" borderId="0" xfId="0" applyFont="1"/>
    <xf numFmtId="0" fontId="36" fillId="0" borderId="0" xfId="3" applyBorder="1"/>
    <xf numFmtId="0" fontId="34" fillId="2" borderId="0" xfId="1" applyFill="1" applyAlignment="1">
      <alignment horizontal="center"/>
    </xf>
    <xf numFmtId="0" fontId="2" fillId="0" borderId="0" xfId="0" applyFont="1"/>
    <xf numFmtId="0" fontId="3" fillId="0" borderId="0" xfId="3" applyFont="1" applyFill="1" applyBorder="1"/>
    <xf numFmtId="0" fontId="34" fillId="2" borderId="0" xfId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10" fontId="8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5" fontId="11" fillId="4" borderId="3" xfId="0" applyNumberFormat="1" applyFont="1" applyFill="1" applyBorder="1" applyAlignment="1" applyProtection="1">
      <alignment horizontal="center"/>
      <protection locked="0"/>
    </xf>
    <xf numFmtId="0" fontId="8" fillId="5" borderId="3" xfId="0" applyFont="1" applyFill="1" applyBorder="1"/>
    <xf numFmtId="0" fontId="13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164" fontId="8" fillId="5" borderId="3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1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11" fillId="2" borderId="0" xfId="0" applyNumberFormat="1" applyFont="1" applyFill="1" applyBorder="1" applyAlignment="1" applyProtection="1">
      <alignment horizontal="center"/>
      <protection locked="0"/>
    </xf>
    <xf numFmtId="165" fontId="11" fillId="4" borderId="2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0" fontId="23" fillId="0" borderId="0" xfId="0" applyFont="1"/>
    <xf numFmtId="10" fontId="11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4" fillId="0" borderId="0" xfId="0" applyFont="1"/>
    <xf numFmtId="0" fontId="16" fillId="5" borderId="3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/>
    <xf numFmtId="0" fontId="32" fillId="0" borderId="0" xfId="0" applyFont="1"/>
    <xf numFmtId="0" fontId="29" fillId="0" borderId="0" xfId="0" applyFont="1"/>
    <xf numFmtId="6" fontId="0" fillId="0" borderId="0" xfId="0" applyNumberFormat="1" applyAlignment="1">
      <alignment horizontal="left"/>
    </xf>
    <xf numFmtId="22" fontId="0" fillId="0" borderId="0" xfId="0" applyNumberFormat="1" applyAlignment="1">
      <alignment horizontal="center"/>
    </xf>
    <xf numFmtId="0" fontId="8" fillId="6" borderId="3" xfId="0" applyFont="1" applyFill="1" applyBorder="1"/>
    <xf numFmtId="0" fontId="16" fillId="6" borderId="3" xfId="0" applyFont="1" applyFill="1" applyBorder="1" applyAlignment="1">
      <alignment vertical="center"/>
    </xf>
    <xf numFmtId="164" fontId="8" fillId="6" borderId="3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/>
    </xf>
    <xf numFmtId="7" fontId="26" fillId="6" borderId="7" xfId="0" applyNumberFormat="1" applyFont="1" applyFill="1" applyBorder="1" applyAlignment="1">
      <alignment horizontal="center"/>
    </xf>
    <xf numFmtId="7" fontId="26" fillId="10" borderId="8" xfId="0" applyNumberFormat="1" applyFont="1" applyFill="1" applyBorder="1" applyAlignment="1">
      <alignment horizontal="center"/>
    </xf>
    <xf numFmtId="7" fontId="26" fillId="10" borderId="7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22" fillId="11" borderId="2" xfId="0" applyFont="1" applyFill="1" applyBorder="1"/>
    <xf numFmtId="7" fontId="27" fillId="12" borderId="3" xfId="0" applyNumberFormat="1" applyFont="1" applyFill="1" applyBorder="1" applyAlignment="1">
      <alignment horizontal="center"/>
    </xf>
    <xf numFmtId="7" fontId="28" fillId="7" borderId="3" xfId="0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7" fontId="12" fillId="0" borderId="0" xfId="0" applyNumberFormat="1" applyFont="1" applyFill="1" applyBorder="1" applyAlignment="1">
      <alignment horizontal="center"/>
    </xf>
    <xf numFmtId="7" fontId="8" fillId="0" borderId="0" xfId="0" applyNumberFormat="1" applyFont="1" applyFill="1" applyBorder="1" applyAlignment="1">
      <alignment horizontal="center"/>
    </xf>
    <xf numFmtId="8" fontId="1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0" borderId="0" xfId="0" applyFont="1" applyFill="1" applyBorder="1"/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3" fillId="0" borderId="0" xfId="0" applyFont="1"/>
  </cellXfs>
  <cellStyles count="4">
    <cellStyle name="Accent2" xfId="1" builtinId="33"/>
    <cellStyle name="Insatisfaisant" xfId="2" builtinId="27"/>
    <cellStyle name="Normal" xfId="0" builtinId="0"/>
    <cellStyle name="Titre 1" xfId="3" builtin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23534</xdr:rowOff>
    </xdr:from>
    <xdr:to>
      <xdr:col>2</xdr:col>
      <xdr:colOff>0</xdr:colOff>
      <xdr:row>11</xdr:row>
      <xdr:rowOff>175934</xdr:rowOff>
    </xdr:to>
    <xdr:sp macro="" textlink="">
      <xdr:nvSpPr>
        <xdr:cNvPr id="26" name="Plus 25"/>
        <xdr:cNvSpPr/>
      </xdr:nvSpPr>
      <xdr:spPr>
        <a:xfrm>
          <a:off x="4933950" y="12520334"/>
          <a:ext cx="0" cy="15240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</xdr:colOff>
      <xdr:row>4</xdr:row>
      <xdr:rowOff>114298</xdr:rowOff>
    </xdr:from>
    <xdr:to>
      <xdr:col>1</xdr:col>
      <xdr:colOff>1</xdr:colOff>
      <xdr:row>10</xdr:row>
      <xdr:rowOff>114299</xdr:rowOff>
    </xdr:to>
    <xdr:sp macro="" textlink="">
      <xdr:nvSpPr>
        <xdr:cNvPr id="28" name="Rectangle à coins arrondis 27"/>
        <xdr:cNvSpPr/>
      </xdr:nvSpPr>
      <xdr:spPr>
        <a:xfrm>
          <a:off x="1" y="752473"/>
          <a:ext cx="3514725" cy="120015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</a:rPr>
            <a:t>MUTUELLE DE FRANCE PREVOYANCE</a:t>
          </a:r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0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Risque "PREVOYANCE" </a:t>
          </a:r>
          <a:r>
            <a:rPr lang="fr-FR" sz="12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fr-FR" sz="1200" b="0" i="0" u="none" strike="noStrike">
              <a:solidFill>
                <a:srgbClr val="FF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AGENTS ACTIFS (CNRACL) </a:t>
          </a:r>
        </a:p>
        <a:p>
          <a:pPr algn="l"/>
          <a:r>
            <a:rPr lang="fr-FR" sz="1200" b="0" i="0" u="none" strike="noStrike">
              <a:solidFill>
                <a:srgbClr val="FF0000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ACTIFS CONTRACTUELS (IRCANTEC)</a:t>
          </a:r>
          <a:r>
            <a:rPr lang="fr-FR" sz="1200" b="0" i="0">
              <a:solidFill>
                <a:srgbClr val="FF0000"/>
              </a:solidFill>
              <a:latin typeface="Trebuchet MS" panose="020B0603020202020204" pitchFamily="34" charset="0"/>
            </a:rPr>
            <a:t> </a:t>
          </a:r>
        </a:p>
        <a:p>
          <a:pPr algn="l"/>
          <a:r>
            <a:rPr lang="fr-FR" sz="12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Catégorie A - B - C </a:t>
          </a:r>
          <a:r>
            <a:rPr lang="fr-FR" sz="12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390525</xdr:colOff>
      <xdr:row>11</xdr:row>
      <xdr:rowOff>19051</xdr:rowOff>
    </xdr:from>
    <xdr:to>
      <xdr:col>3</xdr:col>
      <xdr:colOff>647701</xdr:colOff>
      <xdr:row>11</xdr:row>
      <xdr:rowOff>190501</xdr:rowOff>
    </xdr:to>
    <xdr:sp macro="" textlink="">
      <xdr:nvSpPr>
        <xdr:cNvPr id="2" name="Plus 1"/>
        <xdr:cNvSpPr/>
      </xdr:nvSpPr>
      <xdr:spPr>
        <a:xfrm>
          <a:off x="5953125" y="2419351"/>
          <a:ext cx="257176" cy="17145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28575</xdr:colOff>
      <xdr:row>24</xdr:row>
      <xdr:rowOff>114301</xdr:rowOff>
    </xdr:from>
    <xdr:to>
      <xdr:col>4</xdr:col>
      <xdr:colOff>1885950</xdr:colOff>
      <xdr:row>33</xdr:row>
      <xdr:rowOff>142876</xdr:rowOff>
    </xdr:to>
    <xdr:sp macro="" textlink="">
      <xdr:nvSpPr>
        <xdr:cNvPr id="4" name="Parchemin vertical 3"/>
        <xdr:cNvSpPr/>
      </xdr:nvSpPr>
      <xdr:spPr>
        <a:xfrm>
          <a:off x="8134350" y="5000626"/>
          <a:ext cx="1857375" cy="1895475"/>
        </a:xfrm>
        <a:prstGeom prst="verticalScroll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Voici le montant</a:t>
          </a:r>
          <a:r>
            <a:rPr lang="fr-FR" sz="1100" baseline="0"/>
            <a:t> </a:t>
          </a:r>
          <a:r>
            <a:rPr lang="fr-FR" sz="1100"/>
            <a:t> total de la</a:t>
          </a:r>
          <a:r>
            <a:rPr lang="fr-FR" sz="1100" baseline="0"/>
            <a:t> ou les option(s) choisie(s) avec déduction de la participation de l'employeur par mois déduit sur votre bulletin de paie  </a:t>
          </a:r>
          <a:endParaRPr lang="fr-FR" sz="1100"/>
        </a:p>
      </xdr:txBody>
    </xdr:sp>
    <xdr:clientData/>
  </xdr:twoCellAnchor>
  <xdr:twoCellAnchor>
    <xdr:from>
      <xdr:col>5</xdr:col>
      <xdr:colOff>38099</xdr:colOff>
      <xdr:row>18</xdr:row>
      <xdr:rowOff>66675</xdr:rowOff>
    </xdr:from>
    <xdr:to>
      <xdr:col>7</xdr:col>
      <xdr:colOff>19050</xdr:colOff>
      <xdr:row>25</xdr:row>
      <xdr:rowOff>9525</xdr:rowOff>
    </xdr:to>
    <xdr:sp macro="" textlink="">
      <xdr:nvSpPr>
        <xdr:cNvPr id="3" name="Pensées 2"/>
        <xdr:cNvSpPr/>
      </xdr:nvSpPr>
      <xdr:spPr>
        <a:xfrm>
          <a:off x="10067924" y="3667125"/>
          <a:ext cx="2619376" cy="1457325"/>
        </a:xfrm>
        <a:prstGeom prst="cloudCallout">
          <a:avLst>
            <a:gd name="adj1" fmla="val -57412"/>
            <a:gd name="adj2" fmla="val 495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</a:t>
          </a:r>
          <a:r>
            <a:rPr lang="fr-FR" sz="1100" baseline="0"/>
            <a:t> e montant unitaire mensuel s'élève à </a:t>
          </a:r>
          <a:r>
            <a:rPr lang="fr-FR" sz="1100"/>
            <a:t> 8 € de l'employeur quelle que soit la ou les option(s) choisie(s)</a:t>
          </a:r>
        </a:p>
      </xdr:txBody>
    </xdr:sp>
    <xdr:clientData/>
  </xdr:twoCellAnchor>
  <xdr:twoCellAnchor>
    <xdr:from>
      <xdr:col>4</xdr:col>
      <xdr:colOff>885825</xdr:colOff>
      <xdr:row>22</xdr:row>
      <xdr:rowOff>9525</xdr:rowOff>
    </xdr:from>
    <xdr:to>
      <xdr:col>4</xdr:col>
      <xdr:colOff>1133475</xdr:colOff>
      <xdr:row>24</xdr:row>
      <xdr:rowOff>104774</xdr:rowOff>
    </xdr:to>
    <xdr:sp macro="" textlink="">
      <xdr:nvSpPr>
        <xdr:cNvPr id="7" name="Double flèche verticale 6"/>
        <xdr:cNvSpPr/>
      </xdr:nvSpPr>
      <xdr:spPr>
        <a:xfrm>
          <a:off x="8991600" y="4514850"/>
          <a:ext cx="247650" cy="476249"/>
        </a:xfrm>
        <a:prstGeom prst="upDown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3</xdr:col>
      <xdr:colOff>47624</xdr:colOff>
      <xdr:row>20</xdr:row>
      <xdr:rowOff>28575</xdr:rowOff>
    </xdr:from>
    <xdr:to>
      <xdr:col>3</xdr:col>
      <xdr:colOff>1371600</xdr:colOff>
      <xdr:row>28</xdr:row>
      <xdr:rowOff>38099</xdr:rowOff>
    </xdr:to>
    <xdr:sp macro="" textlink="">
      <xdr:nvSpPr>
        <xdr:cNvPr id="13" name="Rectangle avec flèche vers le haut 12"/>
        <xdr:cNvSpPr/>
      </xdr:nvSpPr>
      <xdr:spPr>
        <a:xfrm>
          <a:off x="6657974" y="4086225"/>
          <a:ext cx="1323976" cy="1676399"/>
        </a:xfrm>
        <a:prstGeom prst="upArrowCallou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Inscrivez</a:t>
          </a:r>
          <a:r>
            <a:rPr lang="fr-FR" sz="1100" baseline="0">
              <a:solidFill>
                <a:sysClr val="windowText" lastClr="000000"/>
              </a:solidFill>
            </a:rPr>
            <a:t> votre traitement de base dans la ou les cases de(s) l'option(s) choisie(s)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S37"/>
  <sheetViews>
    <sheetView showGridLines="0" tabSelected="1" workbookViewId="0">
      <selection activeCell="A4" sqref="A4"/>
    </sheetView>
  </sheetViews>
  <sheetFormatPr baseColWidth="10" defaultRowHeight="15"/>
  <cols>
    <col min="1" max="1" width="52.7109375" customWidth="1"/>
    <col min="2" max="2" width="21.140625" customWidth="1"/>
    <col min="3" max="3" width="25.28515625" customWidth="1"/>
    <col min="4" max="4" width="22.42578125" customWidth="1"/>
    <col min="5" max="5" width="28.85546875" customWidth="1"/>
    <col min="6" max="6" width="11.7109375" customWidth="1"/>
    <col min="7" max="7" width="27.85546875" bestFit="1" customWidth="1"/>
    <col min="8" max="8" width="15.7109375" bestFit="1" customWidth="1"/>
    <col min="9" max="10" width="6.85546875" bestFit="1" customWidth="1"/>
    <col min="11" max="11" width="3.42578125" bestFit="1" customWidth="1"/>
    <col min="12" max="12" width="10.140625" customWidth="1"/>
    <col min="13" max="13" width="11.42578125" hidden="1" customWidth="1"/>
    <col min="14" max="14" width="21.140625" customWidth="1"/>
    <col min="15" max="15" width="27.85546875" customWidth="1"/>
    <col min="17" max="17" width="26.140625" customWidth="1"/>
    <col min="18" max="18" width="21.7109375" customWidth="1"/>
  </cols>
  <sheetData>
    <row r="1" spans="1:19" ht="23.25">
      <c r="A1" s="1" t="s">
        <v>0</v>
      </c>
      <c r="B1" s="1"/>
      <c r="H1" s="41">
        <f ca="1">NOW()</f>
        <v>42727.449870254626</v>
      </c>
      <c r="J1" s="40">
        <v>3269</v>
      </c>
      <c r="K1" s="40">
        <v>8</v>
      </c>
    </row>
    <row r="2" spans="1:19" ht="4.5" customHeight="1">
      <c r="A2" s="1"/>
      <c r="B2" s="1"/>
    </row>
    <row r="3" spans="1:19" ht="16.5" customHeight="1">
      <c r="A3" s="31" t="s">
        <v>43</v>
      </c>
    </row>
    <row r="4" spans="1:19" ht="6" customHeight="1"/>
    <row r="5" spans="1:19" ht="15.75" customHeight="1">
      <c r="C5" s="2"/>
      <c r="O5" s="3"/>
      <c r="S5" s="4"/>
    </row>
    <row r="6" spans="1:19" ht="18">
      <c r="O6" s="3"/>
      <c r="S6" s="5"/>
    </row>
    <row r="7" spans="1:19" ht="15.75">
      <c r="Q7" s="6"/>
      <c r="S7" s="7"/>
    </row>
    <row r="10" spans="1:19">
      <c r="A10" s="8"/>
      <c r="B10" s="47" t="s">
        <v>1</v>
      </c>
      <c r="N10" s="25"/>
    </row>
    <row r="11" spans="1:19">
      <c r="A11" s="9"/>
      <c r="B11" s="48" t="s">
        <v>2</v>
      </c>
      <c r="D11" s="10" t="s">
        <v>32</v>
      </c>
      <c r="E11" s="53" t="s">
        <v>34</v>
      </c>
      <c r="H11" s="21"/>
      <c r="I11" s="21"/>
      <c r="N11" s="25"/>
      <c r="Q11" s="57"/>
    </row>
    <row r="12" spans="1:19" ht="15.75">
      <c r="A12" s="46" t="s">
        <v>3</v>
      </c>
      <c r="B12" s="49" t="s">
        <v>4</v>
      </c>
      <c r="C12" s="45" t="s">
        <v>5</v>
      </c>
      <c r="D12" s="11" t="s">
        <v>33</v>
      </c>
      <c r="E12" s="54" t="s">
        <v>35</v>
      </c>
      <c r="H12" s="22"/>
      <c r="I12" s="22"/>
      <c r="N12" s="26"/>
      <c r="O12" s="21"/>
      <c r="Q12" s="57"/>
    </row>
    <row r="13" spans="1:19" ht="18">
      <c r="A13" s="32" t="s">
        <v>6</v>
      </c>
      <c r="B13" s="20">
        <v>8.0999999999999996E-3</v>
      </c>
      <c r="C13" s="13" t="s">
        <v>7</v>
      </c>
      <c r="D13" s="24">
        <v>1358</v>
      </c>
      <c r="E13" s="51">
        <f>B13*D13</f>
        <v>10.999799999999999</v>
      </c>
      <c r="F13" s="23"/>
      <c r="G13" s="23"/>
      <c r="H13" s="23"/>
      <c r="I13" s="23"/>
      <c r="N13" s="27"/>
      <c r="O13" s="23"/>
      <c r="Q13" s="58"/>
    </row>
    <row r="14" spans="1:19" ht="18">
      <c r="A14" s="43" t="s">
        <v>8</v>
      </c>
      <c r="B14" s="44">
        <v>8.0999999999999996E-3</v>
      </c>
      <c r="C14" s="42" t="s">
        <v>9</v>
      </c>
      <c r="D14" s="12">
        <v>0</v>
      </c>
      <c r="E14" s="50">
        <f>B14*D14</f>
        <v>0</v>
      </c>
      <c r="F14" s="23"/>
      <c r="G14" s="23"/>
      <c r="H14" s="23"/>
      <c r="I14" s="23"/>
      <c r="N14" s="27"/>
      <c r="O14" s="23"/>
      <c r="Q14" s="58"/>
    </row>
    <row r="15" spans="1:19" ht="18">
      <c r="A15" s="32" t="s">
        <v>10</v>
      </c>
      <c r="B15" s="19">
        <v>1.2999999999999999E-3</v>
      </c>
      <c r="C15" s="13" t="s">
        <v>7</v>
      </c>
      <c r="D15" s="12">
        <v>0</v>
      </c>
      <c r="E15" s="52">
        <f>B15*D15</f>
        <v>0</v>
      </c>
      <c r="F15" s="23"/>
      <c r="G15" s="23"/>
      <c r="H15" s="23"/>
      <c r="I15" s="23"/>
      <c r="N15" s="27"/>
      <c r="O15" s="23"/>
      <c r="Q15" s="58"/>
    </row>
    <row r="16" spans="1:19" ht="18">
      <c r="A16" s="43" t="s">
        <v>11</v>
      </c>
      <c r="B16" s="44">
        <v>2.2000000000000001E-3</v>
      </c>
      <c r="C16" s="42" t="s">
        <v>7</v>
      </c>
      <c r="D16" s="12">
        <v>1250</v>
      </c>
      <c r="E16" s="50">
        <f>B16*D16</f>
        <v>2.75</v>
      </c>
      <c r="G16" s="23"/>
      <c r="H16" s="23"/>
      <c r="I16" s="23"/>
      <c r="N16" s="27"/>
      <c r="O16" s="23"/>
      <c r="Q16" s="58"/>
    </row>
    <row r="17" spans="1:18" ht="18">
      <c r="A17" s="32" t="s">
        <v>12</v>
      </c>
      <c r="B17" s="19">
        <v>3.2000000000000002E-3</v>
      </c>
      <c r="C17" s="13" t="s">
        <v>7</v>
      </c>
      <c r="D17" s="12">
        <v>0</v>
      </c>
      <c r="E17" s="52">
        <f>B17*D17</f>
        <v>0</v>
      </c>
      <c r="G17" s="23"/>
      <c r="H17" s="23"/>
      <c r="I17" s="23"/>
      <c r="N17" s="27"/>
      <c r="O17" s="23"/>
      <c r="Q17" s="58"/>
    </row>
    <row r="18" spans="1:18" ht="18">
      <c r="A18" s="43" t="s">
        <v>13</v>
      </c>
      <c r="B18" s="44">
        <v>7.1000000000000002E-4</v>
      </c>
      <c r="C18" s="42" t="s">
        <v>14</v>
      </c>
      <c r="D18" s="12">
        <v>2578</v>
      </c>
      <c r="E18" s="50">
        <f>B18*J1</f>
        <v>2.3209900000000001</v>
      </c>
      <c r="F18" s="23"/>
      <c r="G18" s="23"/>
      <c r="H18" s="23"/>
      <c r="I18" s="23"/>
      <c r="N18" s="27"/>
      <c r="O18" s="23"/>
      <c r="Q18" s="58"/>
    </row>
    <row r="19" spans="1:18" ht="18">
      <c r="A19" s="32" t="s">
        <v>15</v>
      </c>
      <c r="B19" s="19">
        <v>3.0999999999999999E-3</v>
      </c>
      <c r="C19" s="13" t="s">
        <v>9</v>
      </c>
      <c r="D19" s="12">
        <v>2018.81</v>
      </c>
      <c r="E19" s="52">
        <f>B19*D19</f>
        <v>6.258311</v>
      </c>
      <c r="F19" s="23"/>
      <c r="G19" s="23"/>
      <c r="H19" s="23"/>
      <c r="I19" s="23"/>
      <c r="L19" s="14" t="s">
        <v>16</v>
      </c>
      <c r="N19" s="27"/>
      <c r="O19" s="23"/>
      <c r="Q19" s="58"/>
    </row>
    <row r="20" spans="1:18" ht="18">
      <c r="A20" s="43" t="s">
        <v>17</v>
      </c>
      <c r="B20" s="44">
        <v>1.6999999999999999E-3</v>
      </c>
      <c r="C20" s="42" t="s">
        <v>9</v>
      </c>
      <c r="D20" s="12">
        <v>2018.81</v>
      </c>
      <c r="E20" s="50">
        <f>B20*D20</f>
        <v>3.4319769999999998</v>
      </c>
      <c r="F20" s="23"/>
      <c r="G20" s="23"/>
      <c r="H20" s="23"/>
      <c r="I20" s="23"/>
      <c r="N20" s="27"/>
      <c r="O20" s="23"/>
      <c r="Q20" s="58"/>
    </row>
    <row r="21" spans="1:18" ht="18">
      <c r="A21" s="33" t="s">
        <v>18</v>
      </c>
      <c r="B21" s="34"/>
      <c r="E21" s="56">
        <f>SUM(E13:E20)</f>
        <v>25.761077999999998</v>
      </c>
      <c r="J21" s="15"/>
      <c r="Q21" s="59"/>
    </row>
    <row r="22" spans="1:18" ht="18.75">
      <c r="A22" s="33" t="s">
        <v>19</v>
      </c>
      <c r="B22" s="34"/>
      <c r="E22" s="55">
        <f>E21-K1</f>
        <v>17.761077999999998</v>
      </c>
      <c r="G22" s="63"/>
      <c r="I22" s="29"/>
      <c r="J22" s="16"/>
      <c r="Q22" s="60"/>
    </row>
    <row r="23" spans="1:18">
      <c r="A23" s="33" t="s">
        <v>20</v>
      </c>
      <c r="B23" s="34"/>
      <c r="E23" s="30"/>
      <c r="G23" s="64"/>
      <c r="J23" s="15"/>
      <c r="Q23" s="61"/>
    </row>
    <row r="24" spans="1:18">
      <c r="A24" s="35" t="s">
        <v>21</v>
      </c>
      <c r="B24" s="36"/>
      <c r="Q24" s="62"/>
    </row>
    <row r="25" spans="1:18" ht="16.5">
      <c r="A25" s="37" t="s">
        <v>22</v>
      </c>
      <c r="B25" s="38"/>
    </row>
    <row r="26" spans="1:18">
      <c r="A26" s="35" t="s">
        <v>44</v>
      </c>
      <c r="B26" s="38"/>
      <c r="R26" s="14" t="s">
        <v>16</v>
      </c>
    </row>
    <row r="27" spans="1:18" ht="16.5">
      <c r="A27" s="28" t="s">
        <v>23</v>
      </c>
      <c r="B27" s="17"/>
    </row>
    <row r="28" spans="1:18" ht="17.25">
      <c r="A28" s="39" t="s">
        <v>24</v>
      </c>
      <c r="B28" s="18"/>
      <c r="G28" s="65" t="s">
        <v>36</v>
      </c>
    </row>
    <row r="29" spans="1:18" ht="17.25">
      <c r="A29" s="39" t="s">
        <v>25</v>
      </c>
      <c r="B29" s="18"/>
      <c r="G29" s="65" t="s">
        <v>37</v>
      </c>
    </row>
    <row r="30" spans="1:18" ht="17.25">
      <c r="A30" s="39" t="s">
        <v>26</v>
      </c>
      <c r="B30" s="9"/>
      <c r="G30" s="65" t="s">
        <v>38</v>
      </c>
    </row>
    <row r="31" spans="1:18" ht="17.25">
      <c r="A31" s="39" t="s">
        <v>27</v>
      </c>
      <c r="B31" s="9"/>
      <c r="G31" s="65" t="s">
        <v>39</v>
      </c>
    </row>
    <row r="32" spans="1:18" ht="17.25">
      <c r="A32" s="39" t="s">
        <v>28</v>
      </c>
      <c r="B32" s="9"/>
      <c r="G32" s="65" t="s">
        <v>40</v>
      </c>
    </row>
    <row r="33" spans="1:7" ht="17.25">
      <c r="A33" s="39" t="s">
        <v>29</v>
      </c>
      <c r="B33" s="18"/>
      <c r="G33" s="65" t="s">
        <v>41</v>
      </c>
    </row>
    <row r="34" spans="1:7" ht="17.25">
      <c r="A34" s="39" t="s">
        <v>30</v>
      </c>
      <c r="B34" s="18"/>
      <c r="G34" s="65" t="s">
        <v>42</v>
      </c>
    </row>
    <row r="35" spans="1:7" ht="16.5">
      <c r="A35" s="39" t="s">
        <v>31</v>
      </c>
      <c r="B35" s="18"/>
    </row>
    <row r="37" spans="1:7" ht="18">
      <c r="A37" s="31"/>
    </row>
  </sheetData>
  <sheetProtection password="C664" sheet="1" objects="1" scenarios="1" formatCells="0" formatColumns="0" formatRows="0"/>
  <phoneticPr fontId="0" type="noConversion"/>
  <conditionalFormatting sqref="Q23">
    <cfRule type="colorScale" priority="1">
      <colorScale>
        <cfvo type="min" val="0"/>
        <cfvo type="max" val="0"/>
        <color rgb="FF63BE7B"/>
        <color rgb="FFFFEF9C"/>
      </colorScale>
    </cfRule>
    <cfRule type="dataBar" priority="2">
      <dataBar>
        <cfvo type="min" val="0"/>
        <cfvo type="max" val="0"/>
        <color rgb="FFFF555A"/>
      </dataBar>
    </cfRule>
  </conditionalFormatting>
  <pageMargins left="0.23622047244094491" right="0.23622047244094491" top="0.74803149606299213" bottom="0.74803149606299213" header="0.31496062992125984" footer="0.31496062992125984"/>
  <pageSetup paperSize="9" scale="38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LAPP</dc:creator>
  <cp:lastModifiedBy>fo</cp:lastModifiedBy>
  <cp:lastPrinted>2015-02-08T17:42:41Z</cp:lastPrinted>
  <dcterms:created xsi:type="dcterms:W3CDTF">2015-02-02T17:16:13Z</dcterms:created>
  <dcterms:modified xsi:type="dcterms:W3CDTF">2016-12-23T09:50:36Z</dcterms:modified>
</cp:coreProperties>
</file>