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435"/>
  </bookViews>
  <sheets>
    <sheet name="Feuil1" sheetId="1" r:id="rId1"/>
  </sheets>
  <calcPr calcId="114210" refMode="R1C1"/>
</workbook>
</file>

<file path=xl/calcChain.xml><?xml version="1.0" encoding="utf-8"?>
<calcChain xmlns="http://schemas.openxmlformats.org/spreadsheetml/2006/main">
  <c r="H23" i="1"/>
  <c r="L23"/>
  <c r="O23"/>
  <c r="H22"/>
  <c r="L22"/>
  <c r="O22"/>
  <c r="H21"/>
  <c r="L21"/>
  <c r="O21"/>
  <c r="H19"/>
  <c r="L19"/>
  <c r="O19"/>
  <c r="H17"/>
  <c r="J17"/>
  <c r="L17"/>
  <c r="O17"/>
  <c r="H16"/>
  <c r="J16"/>
  <c r="L16"/>
  <c r="O16"/>
  <c r="D17"/>
  <c r="F17"/>
  <c r="K17"/>
  <c r="N17"/>
  <c r="D19"/>
  <c r="K19"/>
  <c r="N19"/>
  <c r="D21"/>
  <c r="K21"/>
  <c r="N21"/>
  <c r="D22"/>
  <c r="K22"/>
  <c r="N22"/>
  <c r="D23"/>
  <c r="K23"/>
  <c r="N23"/>
  <c r="D16"/>
  <c r="F16"/>
  <c r="K16"/>
  <c r="N16"/>
  <c r="H20"/>
  <c r="H18"/>
  <c r="J23"/>
  <c r="J22"/>
  <c r="J21"/>
  <c r="J20"/>
  <c r="L20"/>
  <c r="O20"/>
  <c r="J19"/>
  <c r="J18"/>
  <c r="L18"/>
  <c r="O18"/>
  <c r="A29"/>
  <c r="F23"/>
  <c r="F22"/>
  <c r="F21"/>
  <c r="F20"/>
  <c r="D20"/>
  <c r="K20"/>
  <c r="N20"/>
  <c r="F19"/>
  <c r="F18"/>
  <c r="D18"/>
  <c r="K18"/>
  <c r="N18"/>
  <c r="AA21"/>
  <c r="AA20"/>
  <c r="AA19"/>
  <c r="AA18"/>
  <c r="AA17"/>
  <c r="AA16"/>
  <c r="AA15"/>
  <c r="AA14"/>
</calcChain>
</file>

<file path=xl/comments1.xml><?xml version="1.0" encoding="utf-8"?>
<comments xmlns="http://schemas.openxmlformats.org/spreadsheetml/2006/main">
  <authors>
    <author>Pascal LAPP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Risque "SANTE" Garantie de base.</t>
        </r>
      </text>
    </comment>
    <comment ref="N16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 </t>
        </r>
        <r>
          <rPr>
            <b/>
            <sz val="9"/>
            <color indexed="81"/>
            <rFont val="Tahoma"/>
            <family val="2"/>
          </rPr>
          <t>"SANTE" Garantie de Base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</t>
        </r>
        <r>
          <rPr>
            <b/>
            <sz val="9"/>
            <color indexed="81"/>
            <rFont val="Tahoma"/>
            <family val="2"/>
          </rPr>
          <t>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base.
</t>
        </r>
      </text>
    </comment>
    <comment ref="N17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 </t>
        </r>
        <r>
          <rPr>
            <b/>
            <sz val="9"/>
            <color indexed="81"/>
            <rFont val="Tahoma"/>
            <family val="2"/>
          </rPr>
          <t>"SANTE" Garantie de Base</t>
        </r>
      </text>
    </comment>
    <comment ref="O17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 / Ville et Eurométropole
Inscrivez dans cette case votre traitement de base
+ NBI (si vous la percevez)
 (voir votre bulletin de paie)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18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</t>
        </r>
        <r>
          <rPr>
            <b/>
            <sz val="9"/>
            <color indexed="81"/>
            <rFont val="Tahoma"/>
            <family val="2"/>
          </rPr>
          <t xml:space="preserve"> "SANTE" Garantie de Base</t>
        </r>
      </text>
    </comment>
    <comment ref="O18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 </t>
        </r>
        <r>
          <rPr>
            <b/>
            <sz val="9"/>
            <color indexed="81"/>
            <rFont val="Tahoma"/>
            <family val="2"/>
          </rPr>
          <t xml:space="preserve">"SANTE" Garantie de Base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</t>
        </r>
        <r>
          <rPr>
            <b/>
            <sz val="9"/>
            <color indexed="81"/>
            <rFont val="Tahoma"/>
            <family val="2"/>
          </rPr>
          <t xml:space="preserve"> "SANTE" Garantie de Base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0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21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</t>
        </r>
        <r>
          <rPr>
            <b/>
            <sz val="9"/>
            <color indexed="81"/>
            <rFont val="Tahoma"/>
            <family val="2"/>
          </rPr>
          <t xml:space="preserve"> "SANTE" Garantie de Base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 </t>
        </r>
        <r>
          <rPr>
            <b/>
            <sz val="9"/>
            <color indexed="81"/>
            <rFont val="Tahoma"/>
            <family val="2"/>
          </rPr>
          <t>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</t>
        </r>
        <r>
          <rPr>
            <b/>
            <sz val="9"/>
            <color indexed="81"/>
            <rFont val="Tahoma"/>
            <family val="2"/>
          </rPr>
          <t xml:space="preserve"> 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</t>
        </r>
        <r>
          <rPr>
            <b/>
            <sz val="9"/>
            <color indexed="81"/>
            <rFont val="Tahoma"/>
            <family val="2"/>
          </rPr>
          <t xml:space="preserve"> "SANTE" Garantie de Base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
FO / Ville et Eurométropole
Inscrivez dans cette case votre traitement de base
+ NBI (si vous la percevez)
 (voir votre bulletin de paie)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</t>
        </r>
        <r>
          <rPr>
            <b/>
            <sz val="9"/>
            <color indexed="81"/>
            <rFont val="Tahoma"/>
            <family val="2"/>
          </rPr>
          <t>sans la participation "Employeur".</t>
        </r>
        <r>
          <rPr>
            <sz val="9"/>
            <color indexed="81"/>
            <rFont val="Tahoma"/>
            <family val="2"/>
          </rPr>
          <t xml:space="preserve">
Risque "SANTE" Garantie de base
</t>
        </r>
      </text>
    </comment>
    <comment ref="N23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Cotisation uniquement sur le risque </t>
        </r>
        <r>
          <rPr>
            <b/>
            <sz val="9"/>
            <color indexed="81"/>
            <rFont val="Tahoma"/>
            <family val="2"/>
          </rPr>
          <t>"SANTE" Garantie de Base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>
      <text>
        <r>
          <rPr>
            <sz val="9"/>
            <color indexed="81"/>
            <rFont val="Tahoma"/>
            <family val="2"/>
          </rPr>
          <t xml:space="preserve">
FO / Ville et Eurométropole
Voici votre cotisation net par mois à votre charge</t>
        </r>
        <r>
          <rPr>
            <b/>
            <sz val="9"/>
            <color indexed="81"/>
            <rFont val="Tahoma"/>
            <family val="2"/>
          </rPr>
          <t xml:space="preserve"> avec déduction de la participation "employeur"</t>
        </r>
        <r>
          <rPr>
            <sz val="9"/>
            <color indexed="81"/>
            <rFont val="Tahoma"/>
            <family val="2"/>
          </rPr>
          <t xml:space="preserve">
Cumul du risque</t>
        </r>
        <r>
          <rPr>
            <b/>
            <sz val="9"/>
            <color indexed="81"/>
            <rFont val="Tahoma"/>
            <family val="2"/>
          </rPr>
          <t xml:space="preserve"> "SANTE" Garantie de Base + Garantie Supérieure.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<sst xmlns="http://schemas.openxmlformats.org/spreadsheetml/2006/main" count="50" uniqueCount="40">
  <si>
    <t>FORCE OUVRIERE DES PERSONNELS DE LA VILLE ET EUROMETROPOLE DE STRASBOURG</t>
  </si>
  <si>
    <t xml:space="preserve">Ce simulateur de calcul est mis à votre disposition. </t>
  </si>
  <si>
    <t>MUT'EST</t>
  </si>
  <si>
    <t>Garantie de base</t>
  </si>
  <si>
    <t>cotisations cumulées</t>
  </si>
  <si>
    <t>Garantie supérieure</t>
  </si>
  <si>
    <t>votre cotisation net par mois</t>
  </si>
  <si>
    <t>Situation familiale</t>
  </si>
  <si>
    <t>Traitement de base (brut)  +  NBI</t>
  </si>
  <si>
    <t>avec déduction participation "employeur"</t>
  </si>
  <si>
    <t>Agent seul moins 31 ans</t>
  </si>
  <si>
    <t>Agent seul moins 31 ans avec enfant(s)</t>
  </si>
  <si>
    <t>Couple moins de 31 ans</t>
  </si>
  <si>
    <t>Couple moins 31 ans avec enfants(s)</t>
  </si>
  <si>
    <t>Agent seul plus de 31 ans</t>
  </si>
  <si>
    <t>Agent seul plus de 31 ans avec enfant(s)</t>
  </si>
  <si>
    <t>Couple de plus 31 ans</t>
  </si>
  <si>
    <t>Couple de plus de 31 ans avec enfants</t>
  </si>
  <si>
    <t>NBI = Nouvelle Bonification Indiciaire</t>
  </si>
  <si>
    <r>
      <rPr>
        <b/>
        <i/>
        <sz val="12"/>
        <color indexed="8"/>
        <rFont val="Trebuchet MS"/>
        <family val="2"/>
      </rPr>
      <t xml:space="preserve">Catégorie A - B - C </t>
    </r>
    <r>
      <rPr>
        <sz val="12"/>
        <color indexed="8"/>
        <rFont val="Trebuchet MS"/>
        <family val="2"/>
      </rPr>
      <t xml:space="preserve"> </t>
    </r>
  </si>
  <si>
    <r>
      <t xml:space="preserve">cotisation du </t>
    </r>
    <r>
      <rPr>
        <b/>
        <sz val="11"/>
        <color indexed="62"/>
        <rFont val="Trebuchet MS"/>
        <family val="2"/>
      </rPr>
      <t>PMSS</t>
    </r>
    <r>
      <rPr>
        <b/>
        <sz val="11"/>
        <rFont val="Trebuchet MS"/>
        <family val="2"/>
      </rPr>
      <t xml:space="preserve"> </t>
    </r>
  </si>
  <si>
    <r>
      <t xml:space="preserve">cotisation du </t>
    </r>
    <r>
      <rPr>
        <b/>
        <sz val="11"/>
        <color indexed="57"/>
        <rFont val="Trebuchet MS"/>
        <family val="2"/>
      </rPr>
      <t>TRAITEMENT</t>
    </r>
  </si>
  <si>
    <t>Risque "SANTE"</t>
  </si>
  <si>
    <t>Garantie de base + Garantie supérieure</t>
  </si>
  <si>
    <t>Montant du TA (2)</t>
  </si>
  <si>
    <t>votre cotidation net par mois</t>
  </si>
  <si>
    <t>Participation "Employeur"</t>
  </si>
  <si>
    <t>AGENTS ACTIFS  - IRCANTEC</t>
  </si>
  <si>
    <t>CONTRACTUELS</t>
  </si>
  <si>
    <t>% du TIB</t>
  </si>
  <si>
    <t>% du PMSS</t>
  </si>
  <si>
    <t>Traitement de base - voir votre bulletin de paie (code 300.00)</t>
  </si>
  <si>
    <r>
      <t>Garantie de Base (</t>
    </r>
    <r>
      <rPr>
        <b/>
        <sz val="11"/>
        <color indexed="62"/>
        <rFont val="Calibri"/>
        <family val="2"/>
      </rPr>
      <t>PMSS</t>
    </r>
    <r>
      <rPr>
        <b/>
        <sz val="11"/>
        <color indexed="10"/>
        <rFont val="Calibri"/>
        <family val="2"/>
      </rPr>
      <t xml:space="preserve"> + </t>
    </r>
    <r>
      <rPr>
        <b/>
        <sz val="11"/>
        <color indexed="36"/>
        <rFont val="Calibri"/>
        <family val="2"/>
      </rPr>
      <t>Traitement</t>
    </r>
    <r>
      <rPr>
        <b/>
        <sz val="11"/>
        <color indexed="10"/>
        <rFont val="Calibri"/>
        <family val="2"/>
      </rPr>
      <t>)</t>
    </r>
  </si>
  <si>
    <t>CS 60019</t>
  </si>
  <si>
    <t>67082 STRASBOURG CEDEX</t>
  </si>
  <si>
    <t>11, Boulevard du Président Wilson</t>
  </si>
  <si>
    <t>Tél. : 09.69.36.32.32 (appel non surtaxé) - Courriel : contact@mutest.fr</t>
  </si>
  <si>
    <r>
      <t>Garantie supérieure (</t>
    </r>
    <r>
      <rPr>
        <b/>
        <sz val="11"/>
        <color indexed="62"/>
        <rFont val="Calibri"/>
        <family val="2"/>
      </rPr>
      <t>PMSS</t>
    </r>
    <r>
      <rPr>
        <b/>
        <sz val="11"/>
        <color indexed="10"/>
        <rFont val="Calibri"/>
        <family val="2"/>
      </rPr>
      <t xml:space="preserve"> + </t>
    </r>
    <r>
      <rPr>
        <b/>
        <sz val="11"/>
        <color indexed="36"/>
        <rFont val="Calibri"/>
        <family val="2"/>
      </rPr>
      <t>Traitement</t>
    </r>
    <r>
      <rPr>
        <b/>
        <sz val="11"/>
        <color indexed="10"/>
        <rFont val="Calibri"/>
        <family val="2"/>
      </rPr>
      <t>)</t>
    </r>
  </si>
  <si>
    <r>
      <t xml:space="preserve">Il vous permet de calculer le montant de votre cotisation mensuelle de la protection sociale complémentaire du risque "SANTE" au </t>
    </r>
    <r>
      <rPr>
        <b/>
        <i/>
        <u/>
        <sz val="12"/>
        <color indexed="30"/>
        <rFont val="Trebuchet MS"/>
        <family val="2"/>
      </rPr>
      <t>1er janvier 2017</t>
    </r>
  </si>
  <si>
    <t xml:space="preserve"> 3.269 € PMSS = Plafond  mensuel de la Sécurité Sociale (valeur 2017)</t>
  </si>
</sst>
</file>

<file path=xl/styles.xml><?xml version="1.0" encoding="utf-8"?>
<styleSheet xmlns="http://schemas.openxmlformats.org/spreadsheetml/2006/main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0%"/>
  </numFmts>
  <fonts count="51"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i/>
      <sz val="12"/>
      <color indexed="30"/>
      <name val="Trebuchet MS"/>
      <family val="2"/>
    </font>
    <font>
      <i/>
      <sz val="12"/>
      <color indexed="30"/>
      <name val="Trebuchet MS"/>
      <family val="2"/>
    </font>
    <font>
      <b/>
      <i/>
      <sz val="12"/>
      <color indexed="30"/>
      <name val="Trebuchet MS"/>
      <family val="2"/>
    </font>
    <font>
      <b/>
      <sz val="20"/>
      <color indexed="8"/>
      <name val="Trebuchet MS"/>
      <family val="2"/>
    </font>
    <font>
      <sz val="10"/>
      <color indexed="36"/>
      <name val="Arial"/>
      <family val="2"/>
    </font>
    <font>
      <b/>
      <i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Trebuchet MS"/>
      <family val="2"/>
    </font>
    <font>
      <b/>
      <i/>
      <sz val="12"/>
      <color indexed="8"/>
      <name val="Trebuchet MS"/>
      <family val="2"/>
    </font>
    <font>
      <b/>
      <sz val="12"/>
      <color indexed="20"/>
      <name val="Trebuchet MS"/>
      <family val="2"/>
    </font>
    <font>
      <b/>
      <sz val="12"/>
      <color indexed="10"/>
      <name val="Trebuchet MS"/>
      <family val="2"/>
    </font>
    <font>
      <b/>
      <sz val="10"/>
      <name val="Arial"/>
      <family val="2"/>
    </font>
    <font>
      <b/>
      <sz val="12"/>
      <name val="Trebuchet MS"/>
      <family val="2"/>
    </font>
    <font>
      <b/>
      <sz val="12"/>
      <color indexed="12"/>
      <name val="Arial"/>
      <family val="2"/>
    </font>
    <font>
      <b/>
      <sz val="11"/>
      <name val="Trebuchet MS"/>
      <family val="2"/>
    </font>
    <font>
      <b/>
      <sz val="11"/>
      <color indexed="10"/>
      <name val="Calibri"/>
      <family val="2"/>
    </font>
    <font>
      <b/>
      <sz val="11"/>
      <color indexed="20"/>
      <name val="Calibri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rebuchet MS"/>
      <family val="2"/>
    </font>
    <font>
      <sz val="10"/>
      <name val="Times New Roman"/>
      <family val="1"/>
    </font>
    <font>
      <b/>
      <i/>
      <u/>
      <sz val="12"/>
      <color indexed="30"/>
      <name val="Trebuchet MS"/>
      <family val="2"/>
    </font>
    <font>
      <sz val="12"/>
      <color indexed="8"/>
      <name val="Trebuchet MS"/>
      <family val="2"/>
    </font>
    <font>
      <b/>
      <sz val="11"/>
      <color indexed="62"/>
      <name val="Trebuchet MS"/>
      <family val="2"/>
    </font>
    <font>
      <b/>
      <sz val="11"/>
      <color indexed="57"/>
      <name val="Trebuchet MS"/>
      <family val="2"/>
    </font>
    <font>
      <b/>
      <sz val="11"/>
      <color indexed="6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i/>
      <sz val="12"/>
      <name val="Trebuchet MS"/>
      <family val="2"/>
    </font>
    <font>
      <sz val="16"/>
      <color indexed="30"/>
      <name val="Trebuchet MS"/>
      <family val="2"/>
    </font>
    <font>
      <b/>
      <sz val="12"/>
      <color indexed="60"/>
      <name val="Trebuchet MS"/>
      <family val="2"/>
    </font>
    <font>
      <i/>
      <sz val="12"/>
      <color indexed="12"/>
      <name val="Trebuchet MS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53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i/>
      <sz val="12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1"/>
      <color indexed="36"/>
      <name val="Calibri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9" fillId="13" borderId="0" applyNumberFormat="0" applyBorder="0" applyAlignment="0" applyProtection="0"/>
    <xf numFmtId="0" fontId="50" fillId="0" borderId="15" applyNumberFormat="0" applyFill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13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10" fontId="16" fillId="5" borderId="4" xfId="0" applyNumberFormat="1" applyFont="1" applyFill="1" applyBorder="1" applyAlignment="1">
      <alignment horizontal="center"/>
    </xf>
    <xf numFmtId="164" fontId="13" fillId="3" borderId="5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8" fillId="13" borderId="6" xfId="1" applyFont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3" fillId="7" borderId="4" xfId="0" applyFont="1" applyFill="1" applyBorder="1"/>
    <xf numFmtId="164" fontId="13" fillId="5" borderId="6" xfId="0" applyNumberFormat="1" applyFont="1" applyFill="1" applyBorder="1" applyAlignment="1" applyProtection="1">
      <alignment horizontal="center"/>
      <protection locked="0"/>
    </xf>
    <xf numFmtId="165" fontId="20" fillId="3" borderId="6" xfId="0" applyNumberFormat="1" applyFont="1" applyFill="1" applyBorder="1" applyAlignment="1">
      <alignment horizontal="center"/>
    </xf>
    <xf numFmtId="7" fontId="20" fillId="3" borderId="6" xfId="0" applyNumberFormat="1" applyFont="1" applyFill="1" applyBorder="1" applyAlignment="1">
      <alignment horizontal="center" vertical="center"/>
    </xf>
    <xf numFmtId="165" fontId="20" fillId="3" borderId="6" xfId="0" applyNumberFormat="1" applyFont="1" applyFill="1" applyBorder="1" applyAlignment="1">
      <alignment horizontal="center" vertical="center"/>
    </xf>
    <xf numFmtId="7" fontId="20" fillId="3" borderId="4" xfId="0" applyNumberFormat="1" applyFont="1" applyFill="1" applyBorder="1" applyAlignment="1">
      <alignment horizontal="center"/>
    </xf>
    <xf numFmtId="164" fontId="22" fillId="8" borderId="7" xfId="0" applyNumberFormat="1" applyFont="1" applyFill="1" applyBorder="1" applyAlignment="1" applyProtection="1">
      <alignment horizontal="center"/>
    </xf>
    <xf numFmtId="7" fontId="11" fillId="13" borderId="6" xfId="1" applyNumberFormat="1" applyFont="1" applyBorder="1" applyAlignment="1" applyProtection="1">
      <alignment horizontal="center"/>
    </xf>
    <xf numFmtId="7" fontId="23" fillId="6" borderId="6" xfId="0" applyNumberFormat="1" applyFont="1" applyFill="1" applyBorder="1" applyAlignment="1" applyProtection="1">
      <alignment horizontal="center"/>
    </xf>
    <xf numFmtId="0" fontId="13" fillId="9" borderId="4" xfId="0" applyFont="1" applyFill="1" applyBorder="1"/>
    <xf numFmtId="164" fontId="13" fillId="5" borderId="4" xfId="0" applyNumberFormat="1" applyFont="1" applyFill="1" applyBorder="1" applyAlignment="1" applyProtection="1">
      <alignment horizontal="center"/>
      <protection locked="0"/>
    </xf>
    <xf numFmtId="165" fontId="20" fillId="3" borderId="4" xfId="0" applyNumberFormat="1" applyFont="1" applyFill="1" applyBorder="1" applyAlignment="1">
      <alignment horizontal="center"/>
    </xf>
    <xf numFmtId="165" fontId="20" fillId="3" borderId="4" xfId="0" applyNumberFormat="1" applyFont="1" applyFill="1" applyBorder="1" applyAlignment="1">
      <alignment horizontal="center" vertical="center"/>
    </xf>
    <xf numFmtId="164" fontId="22" fillId="8" borderId="8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24" fillId="0" borderId="0" xfId="0" applyFont="1"/>
    <xf numFmtId="0" fontId="20" fillId="0" borderId="0" xfId="0" applyFont="1"/>
    <xf numFmtId="0" fontId="32" fillId="0" borderId="0" xfId="0" applyFont="1"/>
    <xf numFmtId="0" fontId="33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8" fontId="0" fillId="2" borderId="0" xfId="0" applyNumberFormat="1" applyFill="1" applyBorder="1" applyAlignment="1" applyProtection="1">
      <alignment horizontal="center"/>
      <protection locked="0"/>
    </xf>
    <xf numFmtId="0" fontId="11" fillId="13" borderId="2" xfId="1" applyFont="1" applyBorder="1" applyAlignment="1">
      <alignment horizontal="center"/>
    </xf>
    <xf numFmtId="0" fontId="35" fillId="6" borderId="9" xfId="0" applyFont="1" applyFill="1" applyBorder="1" applyAlignment="1">
      <alignment horizontal="center"/>
    </xf>
    <xf numFmtId="0" fontId="0" fillId="2" borderId="0" xfId="0" applyFill="1" applyProtection="1"/>
    <xf numFmtId="0" fontId="36" fillId="0" borderId="0" xfId="0" applyFont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12" fillId="10" borderId="2" xfId="1" applyFont="1" applyFill="1" applyBorder="1" applyAlignment="1">
      <alignment horizontal="center"/>
    </xf>
    <xf numFmtId="0" fontId="18" fillId="13" borderId="10" xfId="1" applyFont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7" fontId="20" fillId="7" borderId="3" xfId="0" applyNumberFormat="1" applyFont="1" applyFill="1" applyBorder="1" applyAlignment="1">
      <alignment horizontal="center"/>
    </xf>
    <xf numFmtId="0" fontId="17" fillId="10" borderId="6" xfId="1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7" fontId="21" fillId="10" borderId="4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4" fillId="11" borderId="0" xfId="0" applyFont="1" applyFill="1"/>
    <xf numFmtId="0" fontId="0" fillId="11" borderId="0" xfId="0" applyFill="1"/>
    <xf numFmtId="0" fontId="36" fillId="0" borderId="0" xfId="0" applyFont="1"/>
    <xf numFmtId="0" fontId="38" fillId="0" borderId="0" xfId="0" applyFont="1"/>
    <xf numFmtId="0" fontId="0" fillId="0" borderId="0" xfId="0" applyBorder="1"/>
    <xf numFmtId="0" fontId="39" fillId="0" borderId="0" xfId="2" applyFont="1" applyBorder="1"/>
    <xf numFmtId="0" fontId="37" fillId="0" borderId="0" xfId="0" applyFont="1"/>
    <xf numFmtId="44" fontId="0" fillId="0" borderId="0" xfId="0" applyNumberFormat="1"/>
    <xf numFmtId="164" fontId="22" fillId="2" borderId="0" xfId="0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3" fillId="0" borderId="0" xfId="0" applyFont="1"/>
    <xf numFmtId="0" fontId="44" fillId="0" borderId="0" xfId="0" applyFont="1"/>
    <xf numFmtId="22" fontId="0" fillId="0" borderId="0" xfId="0" applyNumberFormat="1" applyAlignment="1">
      <alignment horizontal="left"/>
    </xf>
    <xf numFmtId="0" fontId="5" fillId="10" borderId="12" xfId="0" applyFont="1" applyFill="1" applyBorder="1" applyAlignment="1">
      <alignment horizontal="left" vertical="center"/>
    </xf>
    <xf numFmtId="0" fontId="34" fillId="10" borderId="13" xfId="0" applyFont="1" applyFill="1" applyBorder="1" applyAlignment="1">
      <alignment vertical="center"/>
    </xf>
    <xf numFmtId="0" fontId="0" fillId="10" borderId="13" xfId="0" applyFill="1" applyBorder="1"/>
    <xf numFmtId="0" fontId="9" fillId="10" borderId="13" xfId="0" applyFont="1" applyFill="1" applyBorder="1" applyAlignment="1">
      <alignment horizontal="left" vertical="center"/>
    </xf>
    <xf numFmtId="0" fontId="42" fillId="10" borderId="13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7" fontId="20" fillId="7" borderId="4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165" fontId="20" fillId="7" borderId="6" xfId="0" applyNumberFormat="1" applyFont="1" applyFill="1" applyBorder="1" applyAlignment="1">
      <alignment horizontal="center"/>
    </xf>
    <xf numFmtId="7" fontId="20" fillId="7" borderId="6" xfId="0" applyNumberFormat="1" applyFont="1" applyFill="1" applyBorder="1" applyAlignment="1">
      <alignment horizontal="center" vertical="center"/>
    </xf>
    <xf numFmtId="165" fontId="20" fillId="7" borderId="6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/>
    </xf>
    <xf numFmtId="165" fontId="20" fillId="7" borderId="4" xfId="0" applyNumberFormat="1" applyFont="1" applyFill="1" applyBorder="1" applyAlignment="1">
      <alignment horizontal="center" vertical="center"/>
    </xf>
    <xf numFmtId="0" fontId="46" fillId="0" borderId="0" xfId="0" applyFont="1"/>
    <xf numFmtId="7" fontId="47" fillId="12" borderId="6" xfId="0" applyNumberFormat="1" applyFont="1" applyFill="1" applyBorder="1" applyAlignment="1" applyProtection="1">
      <alignment horizontal="center" vertical="center"/>
    </xf>
  </cellXfs>
  <cellStyles count="3">
    <cellStyle name="Insatisfaisant" xfId="1" builtinId="27"/>
    <cellStyle name="Normal" xfId="0" builtinId="0"/>
    <cellStyle name="Titre 1" xfId="2" builtin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56029</xdr:colOff>
      <xdr:row>9</xdr:row>
      <xdr:rowOff>56028</xdr:rowOff>
    </xdr:from>
    <xdr:to>
      <xdr:col>10</xdr:col>
      <xdr:colOff>2196353</xdr:colOff>
      <xdr:row>12</xdr:row>
      <xdr:rowOff>134470</xdr:rowOff>
    </xdr:to>
    <xdr:sp macro="" textlink="">
      <xdr:nvSpPr>
        <xdr:cNvPr id="11" name="Rectangle à coins arrondis 10"/>
        <xdr:cNvSpPr/>
      </xdr:nvSpPr>
      <xdr:spPr>
        <a:xfrm>
          <a:off x="9762004" y="2075328"/>
          <a:ext cx="2140324" cy="5642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200" b="1" i="1">
            <a:solidFill>
              <a:schemeClr val="tx1"/>
            </a:solidFill>
            <a:latin typeface="Trebuchet MS" panose="020B0603020202020204" pitchFamily="34" charset="0"/>
          </a:endParaRPr>
        </a:p>
        <a:p>
          <a:pPr algn="ctr"/>
          <a:r>
            <a:rPr lang="fr-FR" sz="1200" b="1" i="1">
              <a:solidFill>
                <a:schemeClr val="tx1"/>
              </a:solidFill>
              <a:latin typeface="Trebuchet MS" panose="020B0603020202020204" pitchFamily="34" charset="0"/>
            </a:rPr>
            <a:t>GARANTIE DE BASE</a:t>
          </a:r>
        </a:p>
      </xdr:txBody>
    </xdr:sp>
    <xdr:clientData/>
  </xdr:twoCellAnchor>
  <xdr:twoCellAnchor>
    <xdr:from>
      <xdr:col>13</xdr:col>
      <xdr:colOff>1192865</xdr:colOff>
      <xdr:row>29</xdr:row>
      <xdr:rowOff>56028</xdr:rowOff>
    </xdr:from>
    <xdr:to>
      <xdr:col>13</xdr:col>
      <xdr:colOff>1847850</xdr:colOff>
      <xdr:row>32</xdr:row>
      <xdr:rowOff>85725</xdr:rowOff>
    </xdr:to>
    <xdr:sp macro="" textlink="">
      <xdr:nvSpPr>
        <xdr:cNvPr id="12" name="Émoticône 11"/>
        <xdr:cNvSpPr/>
      </xdr:nvSpPr>
      <xdr:spPr>
        <a:xfrm>
          <a:off x="12089465" y="6580653"/>
          <a:ext cx="654985" cy="601197"/>
        </a:xfrm>
        <a:prstGeom prst="smileyFac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13</xdr:col>
      <xdr:colOff>959785</xdr:colOff>
      <xdr:row>23</xdr:row>
      <xdr:rowOff>57150</xdr:rowOff>
    </xdr:from>
    <xdr:to>
      <xdr:col>14</xdr:col>
      <xdr:colOff>1643342</xdr:colOff>
      <xdr:row>28</xdr:row>
      <xdr:rowOff>38100</xdr:rowOff>
    </xdr:to>
    <xdr:sp macro="" textlink="">
      <xdr:nvSpPr>
        <xdr:cNvPr id="22" name="Bulle ronde 21"/>
        <xdr:cNvSpPr/>
      </xdr:nvSpPr>
      <xdr:spPr>
        <a:xfrm>
          <a:off x="11856385" y="5410200"/>
          <a:ext cx="3198157" cy="962025"/>
        </a:xfrm>
        <a:prstGeom prst="wedgeEllipseCallout">
          <a:avLst>
            <a:gd name="adj1" fmla="val -28159"/>
            <a:gd name="adj2" fmla="val 72794"/>
          </a:avLst>
        </a:prstGeom>
        <a:solidFill>
          <a:schemeClr val="accent1"/>
        </a:solidFill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>
            <a:lnSpc>
              <a:spcPts val="1100"/>
            </a:lnSpc>
          </a:pPr>
          <a:endParaRPr lang="fr-FR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lang="fr-FR" sz="1100" b="1">
              <a:solidFill>
                <a:schemeClr val="tx1"/>
              </a:solidFill>
            </a:rPr>
            <a:t>Positionnez votre pointeur de</a:t>
          </a:r>
          <a:r>
            <a:rPr lang="fr-FR" sz="1100" b="1" baseline="0">
              <a:solidFill>
                <a:schemeClr val="tx1"/>
              </a:solidFill>
            </a:rPr>
            <a:t> la souris sur la cellule qui correspond à situation familiale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93009</xdr:colOff>
      <xdr:row>23</xdr:row>
      <xdr:rowOff>67234</xdr:rowOff>
    </xdr:from>
    <xdr:to>
      <xdr:col>10</xdr:col>
      <xdr:colOff>2226610</xdr:colOff>
      <xdr:row>29</xdr:row>
      <xdr:rowOff>38100</xdr:rowOff>
    </xdr:to>
    <xdr:sp macro="" textlink="">
      <xdr:nvSpPr>
        <xdr:cNvPr id="23" name="Bulle ronde 10"/>
        <xdr:cNvSpPr>
          <a:spLocks noChangeArrowheads="1"/>
        </xdr:cNvSpPr>
      </xdr:nvSpPr>
      <xdr:spPr bwMode="auto">
        <a:xfrm>
          <a:off x="5036484" y="5467909"/>
          <a:ext cx="2133601" cy="1142441"/>
        </a:xfrm>
        <a:prstGeom prst="wedgeEllipseCallout">
          <a:avLst>
            <a:gd name="adj1" fmla="val -36212"/>
            <a:gd name="adj2" fmla="val 56564"/>
          </a:avLst>
        </a:prstGeom>
        <a:solidFill>
          <a:schemeClr val="accent1"/>
        </a:solidFill>
        <a:ln w="40000" algn="ctr">
          <a:solidFill>
            <a:srgbClr val="41719C"/>
          </a:solidFill>
          <a:miter lim="800000"/>
          <a:headEnd/>
          <a:tailEnd/>
        </a:ln>
        <a:effectLst>
          <a:glow rad="139700">
            <a:schemeClr val="accent5">
              <a:satMod val="175000"/>
              <a:alpha val="40000"/>
            </a:schemeClr>
          </a:glow>
        </a:effec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1100" b="1" i="0" u="none" strike="noStrike" baseline="0">
              <a:solidFill>
                <a:schemeClr val="tx1"/>
              </a:solidFill>
              <a:latin typeface="Calibri"/>
            </a:rPr>
            <a:t>Positionnez votre pointeur de la souris sur  la cellule  qui corrspond  à votre situation familiale</a:t>
          </a:r>
        </a:p>
      </xdr:txBody>
    </xdr:sp>
    <xdr:clientData/>
  </xdr:twoCellAnchor>
  <xdr:twoCellAnchor>
    <xdr:from>
      <xdr:col>1</xdr:col>
      <xdr:colOff>2371725</xdr:colOff>
      <xdr:row>29</xdr:row>
      <xdr:rowOff>87404</xdr:rowOff>
    </xdr:from>
    <xdr:to>
      <xdr:col>10</xdr:col>
      <xdr:colOff>619686</xdr:colOff>
      <xdr:row>32</xdr:row>
      <xdr:rowOff>121023</xdr:rowOff>
    </xdr:to>
    <xdr:sp macro="" textlink="">
      <xdr:nvSpPr>
        <xdr:cNvPr id="24" name="Émoticône 23"/>
        <xdr:cNvSpPr/>
      </xdr:nvSpPr>
      <xdr:spPr>
        <a:xfrm>
          <a:off x="4924425" y="6659654"/>
          <a:ext cx="638736" cy="605119"/>
        </a:xfrm>
        <a:prstGeom prst="smileyFac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21</xdr:col>
      <xdr:colOff>1095375</xdr:colOff>
      <xdr:row>50</xdr:row>
      <xdr:rowOff>0</xdr:rowOff>
    </xdr:from>
    <xdr:to>
      <xdr:col>23</xdr:col>
      <xdr:colOff>699609</xdr:colOff>
      <xdr:row>63</xdr:row>
      <xdr:rowOff>145989</xdr:rowOff>
    </xdr:to>
    <xdr:pic>
      <xdr:nvPicPr>
        <xdr:cNvPr id="25" name="Imag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/>
          </a:extLst>
        </a:blip>
        <a:srcRect/>
        <a:stretch>
          <a:fillRect/>
        </a:stretch>
      </xdr:blipFill>
      <xdr:spPr bwMode="auto">
        <a:xfrm>
          <a:off x="31222950" y="9877425"/>
          <a:ext cx="1461609" cy="262248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/>
        </a:extLst>
      </xdr:spPr>
    </xdr:pic>
    <xdr:clientData/>
  </xdr:twoCellAnchor>
  <xdr:twoCellAnchor>
    <xdr:from>
      <xdr:col>10</xdr:col>
      <xdr:colOff>2263588</xdr:colOff>
      <xdr:row>9</xdr:row>
      <xdr:rowOff>33618</xdr:rowOff>
    </xdr:from>
    <xdr:to>
      <xdr:col>12</xdr:col>
      <xdr:colOff>11206</xdr:colOff>
      <xdr:row>12</xdr:row>
      <xdr:rowOff>112058</xdr:rowOff>
    </xdr:to>
    <xdr:sp macro="" textlink="">
      <xdr:nvSpPr>
        <xdr:cNvPr id="26" name="Rectangle à coins arrondis 25"/>
        <xdr:cNvSpPr/>
      </xdr:nvSpPr>
      <xdr:spPr>
        <a:xfrm>
          <a:off x="11969563" y="2052918"/>
          <a:ext cx="1929093" cy="56421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 i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GARANTIE SUPERIEURE</a:t>
          </a:r>
        </a:p>
        <a:p>
          <a:pPr algn="ctr"/>
          <a:endParaRPr lang="fr-FR" sz="1200" i="1" baseline="0">
            <a:solidFill>
              <a:sysClr val="windowText" lastClr="000000"/>
            </a:solidFill>
          </a:endParaRPr>
        </a:p>
        <a:p>
          <a:pPr algn="ctr"/>
          <a:r>
            <a:rPr lang="fr-FR" sz="1200" b="1" i="1" baseline="0">
              <a:solidFill>
                <a:sysClr val="windowText" lastClr="000000"/>
              </a:solidFill>
            </a:rPr>
            <a:t>(OPTION)</a:t>
          </a:r>
        </a:p>
        <a:p>
          <a:pPr algn="ctr"/>
          <a:endParaRPr lang="fr-FR" sz="1200" i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11207</xdr:colOff>
      <xdr:row>6</xdr:row>
      <xdr:rowOff>44821</xdr:rowOff>
    </xdr:from>
    <xdr:to>
      <xdr:col>1</xdr:col>
      <xdr:colOff>2378449</xdr:colOff>
      <xdr:row>12</xdr:row>
      <xdr:rowOff>89646</xdr:rowOff>
    </xdr:to>
    <xdr:sp macro="" textlink="">
      <xdr:nvSpPr>
        <xdr:cNvPr id="27" name="Rectangle à coins arrondis 26"/>
        <xdr:cNvSpPr/>
      </xdr:nvSpPr>
      <xdr:spPr>
        <a:xfrm>
          <a:off x="2563907" y="1530721"/>
          <a:ext cx="2367242" cy="1416425"/>
        </a:xfrm>
        <a:prstGeom prst="wedgeRoundRectCallout">
          <a:avLst>
            <a:gd name="adj1" fmla="val -5095"/>
            <a:gd name="adj2" fmla="val 75072"/>
            <a:gd name="adj3" fmla="val 16667"/>
          </a:avLst>
        </a:prstGeom>
        <a:solidFill>
          <a:srgbClr val="FFFF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Tapez votre traitement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ysClr val="windowText" lastClr="000000"/>
              </a:solidFill>
            </a:rPr>
            <a:t>de base (brut) + la NBI dans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ysClr val="windowText" lastClr="000000"/>
              </a:solidFill>
            </a:rPr>
            <a:t>la case jaune qui </a:t>
          </a:r>
        </a:p>
        <a:p>
          <a:pPr algn="ctr"/>
          <a:r>
            <a:rPr lang="fr-FR" sz="1100" b="1">
              <a:solidFill>
                <a:sysClr val="windowText" lastClr="000000"/>
              </a:solidFill>
            </a:rPr>
            <a:t>correspond</a:t>
          </a:r>
          <a:r>
            <a:rPr lang="fr-FR" sz="1100" b="1" baseline="0">
              <a:solidFill>
                <a:sysClr val="windowText" lastClr="000000"/>
              </a:solidFill>
            </a:rPr>
            <a:t> à votre situation familiale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336176</xdr:colOff>
      <xdr:row>0</xdr:row>
      <xdr:rowOff>190500</xdr:rowOff>
    </xdr:from>
    <xdr:to>
      <xdr:col>13</xdr:col>
      <xdr:colOff>2308411</xdr:colOff>
      <xdr:row>9</xdr:row>
      <xdr:rowOff>156883</xdr:rowOff>
    </xdr:to>
    <xdr:sp macro="" textlink="">
      <xdr:nvSpPr>
        <xdr:cNvPr id="28" name="Pensées 27"/>
        <xdr:cNvSpPr/>
      </xdr:nvSpPr>
      <xdr:spPr>
        <a:xfrm>
          <a:off x="11232776" y="190500"/>
          <a:ext cx="1972235" cy="2138083"/>
        </a:xfrm>
        <a:prstGeom prst="cloudCallout">
          <a:avLst>
            <a:gd name="adj1" fmla="val -38331"/>
            <a:gd name="adj2" fmla="val 7831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Garantie</a:t>
          </a:r>
          <a:r>
            <a:rPr lang="fr-FR" sz="1100" b="1" baseline="0"/>
            <a:t> de base</a:t>
          </a:r>
          <a:endParaRPr lang="fr-FR" sz="1100" b="1"/>
        </a:p>
        <a:p>
          <a:pPr algn="l"/>
          <a:endParaRPr lang="fr-FR" sz="1100"/>
        </a:p>
        <a:p>
          <a:pPr algn="l"/>
          <a:r>
            <a:rPr lang="fr-FR" sz="1100" b="1"/>
            <a:t>Votre cotisation net par mois avec déduction de la participation "employeur"  </a:t>
          </a:r>
        </a:p>
      </xdr:txBody>
    </xdr:sp>
    <xdr:clientData/>
  </xdr:twoCellAnchor>
  <xdr:twoCellAnchor>
    <xdr:from>
      <xdr:col>14</xdr:col>
      <xdr:colOff>139513</xdr:colOff>
      <xdr:row>0</xdr:row>
      <xdr:rowOff>117102</xdr:rowOff>
    </xdr:from>
    <xdr:to>
      <xdr:col>14</xdr:col>
      <xdr:colOff>2683248</xdr:colOff>
      <xdr:row>9</xdr:row>
      <xdr:rowOff>211230</xdr:rowOff>
    </xdr:to>
    <xdr:sp macro="" textlink="">
      <xdr:nvSpPr>
        <xdr:cNvPr id="29" name="Pensées 28"/>
        <xdr:cNvSpPr/>
      </xdr:nvSpPr>
      <xdr:spPr>
        <a:xfrm>
          <a:off x="13550713" y="117102"/>
          <a:ext cx="2543735" cy="2265828"/>
        </a:xfrm>
        <a:prstGeom prst="cloudCallout">
          <a:avLst>
            <a:gd name="adj1" fmla="val 54364"/>
            <a:gd name="adj2" fmla="val 69981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</a:rPr>
            <a:t>Garantie</a:t>
          </a:r>
          <a:r>
            <a:rPr lang="fr-FR" sz="1100" b="1" baseline="0">
              <a:solidFill>
                <a:sysClr val="windowText" lastClr="000000"/>
              </a:solidFill>
            </a:rPr>
            <a:t> de base </a:t>
          </a:r>
          <a:r>
            <a:rPr lang="fr-FR" sz="1400" b="1" baseline="0">
              <a:solidFill>
                <a:sysClr val="windowText" lastClr="000000"/>
              </a:solidFill>
            </a:rPr>
            <a:t>+</a:t>
          </a:r>
        </a:p>
        <a:p>
          <a:pPr algn="l"/>
          <a:r>
            <a:rPr lang="fr-FR" sz="1100" b="1" baseline="0">
              <a:solidFill>
                <a:sysClr val="windowText" lastClr="000000"/>
              </a:solidFill>
            </a:rPr>
            <a:t>Garantie supérieure</a:t>
          </a:r>
        </a:p>
        <a:p>
          <a:pPr algn="l"/>
          <a:endParaRPr lang="fr-FR" sz="1100" b="1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Votre cotisation net par mois avec déduction de la participation "employeur"  </a:t>
          </a:r>
          <a:endParaRPr lang="fr-FR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49"/>
  <sheetViews>
    <sheetView showGridLines="0" tabSelected="1" zoomScaleNormal="100" workbookViewId="0">
      <selection activeCell="A2" sqref="A2"/>
    </sheetView>
  </sheetViews>
  <sheetFormatPr baseColWidth="10" defaultRowHeight="15"/>
  <cols>
    <col min="1" max="1" width="38.28515625" customWidth="1"/>
    <col min="2" max="2" width="35.7109375" customWidth="1"/>
    <col min="3" max="3" width="11.28515625" hidden="1" customWidth="1"/>
    <col min="4" max="4" width="20.28515625" hidden="1" customWidth="1"/>
    <col min="5" max="5" width="8.85546875" hidden="1" customWidth="1"/>
    <col min="6" max="6" width="0.140625" hidden="1" customWidth="1"/>
    <col min="7" max="7" width="11.28515625" hidden="1" customWidth="1"/>
    <col min="8" max="8" width="23" hidden="1" customWidth="1"/>
    <col min="9" max="9" width="0.140625" hidden="1" customWidth="1"/>
    <col min="10" max="10" width="28.140625" hidden="1" customWidth="1"/>
    <col min="11" max="11" width="34.140625" customWidth="1"/>
    <col min="12" max="12" width="38.140625" bestFit="1" customWidth="1"/>
    <col min="13" max="13" width="26.5703125" customWidth="1"/>
    <col min="14" max="14" width="37.7109375" customWidth="1"/>
    <col min="15" max="15" width="43.28515625" customWidth="1"/>
    <col min="16" max="16" width="28.5703125" customWidth="1"/>
    <col min="17" max="17" width="29" customWidth="1"/>
    <col min="18" max="18" width="22.5703125" customWidth="1"/>
    <col min="19" max="19" width="28.85546875" customWidth="1"/>
    <col min="20" max="20" width="1.85546875" customWidth="1"/>
    <col min="21" max="21" width="27" customWidth="1"/>
    <col min="22" max="22" width="37.5703125" customWidth="1"/>
    <col min="23" max="23" width="41.85546875" customWidth="1"/>
    <col min="24" max="24" width="56" customWidth="1"/>
    <col min="25" max="25" width="18.140625" hidden="1" customWidth="1"/>
    <col min="26" max="26" width="21.85546875" customWidth="1"/>
    <col min="27" max="27" width="15.85546875" hidden="1" customWidth="1"/>
    <col min="28" max="28" width="29.28515625" customWidth="1"/>
  </cols>
  <sheetData>
    <row r="1" spans="1:27" ht="23.25">
      <c r="A1" s="1" t="s">
        <v>0</v>
      </c>
      <c r="B1" s="1"/>
    </row>
    <row r="3" spans="1:27" ht="18">
      <c r="A3" s="2" t="s">
        <v>1</v>
      </c>
      <c r="B3" s="3"/>
    </row>
    <row r="4" spans="1:27" ht="18">
      <c r="A4" s="4" t="s">
        <v>38</v>
      </c>
    </row>
    <row r="5" spans="1:27">
      <c r="K5" s="39"/>
    </row>
    <row r="6" spans="1:27" ht="28.5" thickBot="1">
      <c r="B6" s="5"/>
      <c r="E6" s="6"/>
      <c r="W6" s="40"/>
    </row>
    <row r="7" spans="1:27" ht="21.75" customHeight="1">
      <c r="A7" s="72" t="s">
        <v>2</v>
      </c>
      <c r="P7" s="7"/>
    </row>
    <row r="8" spans="1:27" ht="16.5" customHeight="1">
      <c r="A8" s="73" t="s">
        <v>22</v>
      </c>
      <c r="B8" s="8"/>
    </row>
    <row r="9" spans="1:27" ht="15.75">
      <c r="A9" s="74"/>
      <c r="B9" s="9"/>
    </row>
    <row r="10" spans="1:27" ht="18">
      <c r="A10" s="75" t="s">
        <v>27</v>
      </c>
      <c r="B10" s="9"/>
    </row>
    <row r="11" spans="1:27" ht="18">
      <c r="A11" s="76" t="s">
        <v>28</v>
      </c>
      <c r="T11" s="41"/>
    </row>
    <row r="12" spans="1:27" ht="18.75" thickBot="1">
      <c r="A12" s="77" t="s">
        <v>19</v>
      </c>
      <c r="C12" s="10"/>
      <c r="T12" s="42"/>
      <c r="W12" s="39"/>
    </row>
    <row r="13" spans="1:27" ht="18">
      <c r="E13" s="11"/>
      <c r="K13" s="11"/>
      <c r="N13" s="43" t="s">
        <v>3</v>
      </c>
      <c r="O13" s="44" t="s">
        <v>23</v>
      </c>
      <c r="T13" s="45"/>
      <c r="W13" s="46"/>
      <c r="AA13" s="47" t="s">
        <v>24</v>
      </c>
    </row>
    <row r="14" spans="1:27" ht="18">
      <c r="C14" s="12" t="s">
        <v>30</v>
      </c>
      <c r="D14" s="13" t="s">
        <v>3</v>
      </c>
      <c r="F14" s="14" t="s">
        <v>3</v>
      </c>
      <c r="G14" s="81" t="s">
        <v>30</v>
      </c>
      <c r="H14" s="82" t="s">
        <v>5</v>
      </c>
      <c r="I14" s="11"/>
      <c r="J14" s="78" t="s">
        <v>5</v>
      </c>
      <c r="K14" s="48" t="s">
        <v>4</v>
      </c>
      <c r="L14" s="48" t="s">
        <v>4</v>
      </c>
      <c r="N14" s="49" t="s">
        <v>6</v>
      </c>
      <c r="O14" s="50" t="s">
        <v>25</v>
      </c>
      <c r="T14" s="45"/>
      <c r="W14" s="51"/>
      <c r="AA14" s="52">
        <f t="shared" ref="AA14:AA21" si="0">Y14*Z14</f>
        <v>0</v>
      </c>
    </row>
    <row r="15" spans="1:27" ht="16.5">
      <c r="A15" s="15" t="s">
        <v>7</v>
      </c>
      <c r="B15" s="16" t="s">
        <v>8</v>
      </c>
      <c r="C15" s="17">
        <v>3269</v>
      </c>
      <c r="D15" s="18" t="s">
        <v>20</v>
      </c>
      <c r="E15" s="19" t="s">
        <v>29</v>
      </c>
      <c r="F15" s="18" t="s">
        <v>21</v>
      </c>
      <c r="G15" s="83">
        <v>3269</v>
      </c>
      <c r="H15" s="79" t="s">
        <v>20</v>
      </c>
      <c r="I15" s="84" t="s">
        <v>29</v>
      </c>
      <c r="J15" s="79" t="s">
        <v>21</v>
      </c>
      <c r="K15" s="53" t="s">
        <v>32</v>
      </c>
      <c r="L15" s="53" t="s">
        <v>37</v>
      </c>
      <c r="M15" s="54" t="s">
        <v>26</v>
      </c>
      <c r="N15" s="20" t="s">
        <v>9</v>
      </c>
      <c r="O15" s="21" t="s">
        <v>9</v>
      </c>
      <c r="T15" s="45"/>
      <c r="W15" s="55"/>
      <c r="AA15" s="52">
        <f t="shared" si="0"/>
        <v>0</v>
      </c>
    </row>
    <row r="16" spans="1:27" ht="18">
      <c r="A16" s="22" t="s">
        <v>10</v>
      </c>
      <c r="B16" s="23">
        <v>2687</v>
      </c>
      <c r="C16" s="24">
        <v>1.0370000000000001E-2</v>
      </c>
      <c r="D16" s="25">
        <f>C15*C16</f>
        <v>33.899530000000006</v>
      </c>
      <c r="E16" s="26">
        <v>7.7000000000000002E-3</v>
      </c>
      <c r="F16" s="27">
        <f>B16*E16</f>
        <v>20.689900000000002</v>
      </c>
      <c r="G16" s="85">
        <v>1.4970000000000001E-2</v>
      </c>
      <c r="H16" s="86">
        <f>G15*G16</f>
        <v>48.936930000000004</v>
      </c>
      <c r="I16" s="87">
        <v>7.7000000000000002E-3</v>
      </c>
      <c r="J16" s="80">
        <f t="shared" ref="J16:J23" si="1">B16*I16</f>
        <v>20.689900000000002</v>
      </c>
      <c r="K16" s="56">
        <f>D16+F16</f>
        <v>54.589430000000007</v>
      </c>
      <c r="L16" s="91">
        <f>H16+J16</f>
        <v>69.626830000000012</v>
      </c>
      <c r="M16" s="28">
        <v>32</v>
      </c>
      <c r="N16" s="29">
        <f>K16-M16</f>
        <v>22.589430000000007</v>
      </c>
      <c r="O16" s="30">
        <f t="shared" ref="O16:O23" si="2">L16-M16</f>
        <v>37.626830000000012</v>
      </c>
      <c r="T16" s="45"/>
      <c r="AA16" s="52">
        <f t="shared" si="0"/>
        <v>0</v>
      </c>
    </row>
    <row r="17" spans="1:27" ht="18">
      <c r="A17" s="31" t="s">
        <v>11</v>
      </c>
      <c r="B17" s="32">
        <v>1882</v>
      </c>
      <c r="C17" s="33">
        <v>1.5169999999999999E-2</v>
      </c>
      <c r="D17" s="25">
        <f>C15*C17</f>
        <v>49.590730000000001</v>
      </c>
      <c r="E17" s="34">
        <v>9.4199999999999996E-3</v>
      </c>
      <c r="F17" s="27">
        <f t="shared" ref="F17:F23" si="3">B17*E17</f>
        <v>17.728439999999999</v>
      </c>
      <c r="G17" s="88">
        <v>2.1569999999999999E-2</v>
      </c>
      <c r="H17" s="86">
        <f>G15*G17</f>
        <v>70.512329999999992</v>
      </c>
      <c r="I17" s="89">
        <v>9.4199999999999996E-3</v>
      </c>
      <c r="J17" s="80">
        <f t="shared" si="1"/>
        <v>17.728439999999999</v>
      </c>
      <c r="K17" s="56">
        <f t="shared" ref="K17:K23" si="4">D17+F17</f>
        <v>67.31917</v>
      </c>
      <c r="L17" s="91">
        <f t="shared" ref="L17:L23" si="5">H17+J17</f>
        <v>88.240769999999998</v>
      </c>
      <c r="M17" s="35">
        <v>47</v>
      </c>
      <c r="N17" s="29">
        <f t="shared" ref="N17:N23" si="6">K17-M17</f>
        <v>20.31917</v>
      </c>
      <c r="O17" s="30">
        <f t="shared" si="2"/>
        <v>41.240769999999998</v>
      </c>
      <c r="T17" s="45"/>
      <c r="AA17" s="52">
        <f t="shared" si="0"/>
        <v>0</v>
      </c>
    </row>
    <row r="18" spans="1:27" ht="18">
      <c r="A18" s="22" t="s">
        <v>12</v>
      </c>
      <c r="B18" s="32">
        <v>1279</v>
      </c>
      <c r="C18" s="33">
        <v>1.6459999999999999E-2</v>
      </c>
      <c r="D18" s="25">
        <f>C15*C18</f>
        <v>53.807739999999995</v>
      </c>
      <c r="E18" s="34">
        <v>1.299E-2</v>
      </c>
      <c r="F18" s="27">
        <f t="shared" si="3"/>
        <v>16.61421</v>
      </c>
      <c r="G18" s="88">
        <v>2.376E-2</v>
      </c>
      <c r="H18" s="86">
        <f>G15*G18</f>
        <v>77.671440000000004</v>
      </c>
      <c r="I18" s="89">
        <v>1.299E-2</v>
      </c>
      <c r="J18" s="80">
        <f t="shared" si="1"/>
        <v>16.61421</v>
      </c>
      <c r="K18" s="56">
        <f t="shared" si="4"/>
        <v>70.421949999999995</v>
      </c>
      <c r="L18" s="91">
        <f t="shared" si="5"/>
        <v>94.285650000000004</v>
      </c>
      <c r="M18" s="35">
        <v>52</v>
      </c>
      <c r="N18" s="29">
        <f t="shared" si="6"/>
        <v>18.421949999999995</v>
      </c>
      <c r="O18" s="30">
        <f t="shared" si="2"/>
        <v>42.285650000000004</v>
      </c>
      <c r="T18" s="45"/>
      <c r="AA18" s="52">
        <f t="shared" si="0"/>
        <v>0</v>
      </c>
    </row>
    <row r="19" spans="1:27" ht="18">
      <c r="A19" s="31" t="s">
        <v>13</v>
      </c>
      <c r="B19" s="32">
        <v>1590.66</v>
      </c>
      <c r="C19" s="33">
        <v>2.1270000000000001E-2</v>
      </c>
      <c r="D19" s="25">
        <f>C15*C19</f>
        <v>69.531630000000007</v>
      </c>
      <c r="E19" s="34">
        <v>1.4590000000000001E-2</v>
      </c>
      <c r="F19" s="27">
        <f t="shared" si="3"/>
        <v>23.207729400000002</v>
      </c>
      <c r="G19" s="88">
        <v>3.0370000000000001E-2</v>
      </c>
      <c r="H19" s="86">
        <f>G15*G19</f>
        <v>99.279530000000008</v>
      </c>
      <c r="I19" s="89">
        <v>1.4590000000000001E-2</v>
      </c>
      <c r="J19" s="80">
        <f t="shared" si="1"/>
        <v>23.207729400000002</v>
      </c>
      <c r="K19" s="56">
        <f t="shared" si="4"/>
        <v>92.739359400000012</v>
      </c>
      <c r="L19" s="91">
        <f t="shared" si="5"/>
        <v>122.48725940000001</v>
      </c>
      <c r="M19" s="35">
        <v>67</v>
      </c>
      <c r="N19" s="29">
        <f t="shared" si="6"/>
        <v>25.739359400000012</v>
      </c>
      <c r="O19" s="30">
        <f t="shared" si="2"/>
        <v>55.487259400000013</v>
      </c>
      <c r="T19" s="45"/>
      <c r="AA19" s="52">
        <f t="shared" si="0"/>
        <v>0</v>
      </c>
    </row>
    <row r="20" spans="1:27" ht="18">
      <c r="A20" s="22" t="s">
        <v>14</v>
      </c>
      <c r="B20" s="32">
        <v>3050</v>
      </c>
      <c r="C20" s="33">
        <v>1.048E-2</v>
      </c>
      <c r="D20" s="25">
        <f>C15*C20</f>
        <v>34.259119999999996</v>
      </c>
      <c r="E20" s="34">
        <v>1.583E-2</v>
      </c>
      <c r="F20" s="27">
        <f t="shared" si="3"/>
        <v>48.281500000000001</v>
      </c>
      <c r="G20" s="88">
        <v>1.508E-2</v>
      </c>
      <c r="H20" s="86">
        <f>G15*G20</f>
        <v>49.296520000000001</v>
      </c>
      <c r="I20" s="89">
        <v>1.583E-2</v>
      </c>
      <c r="J20" s="80">
        <f t="shared" si="1"/>
        <v>48.281500000000001</v>
      </c>
      <c r="K20" s="56">
        <f t="shared" si="4"/>
        <v>82.54061999999999</v>
      </c>
      <c r="L20" s="91">
        <f t="shared" si="5"/>
        <v>97.578020000000009</v>
      </c>
      <c r="M20" s="35">
        <v>33</v>
      </c>
      <c r="N20" s="29">
        <f t="shared" si="6"/>
        <v>49.54061999999999</v>
      </c>
      <c r="O20" s="30">
        <f t="shared" si="2"/>
        <v>64.578020000000009</v>
      </c>
      <c r="AA20" s="52">
        <f t="shared" si="0"/>
        <v>0</v>
      </c>
    </row>
    <row r="21" spans="1:27" ht="18">
      <c r="A21" s="31" t="s">
        <v>15</v>
      </c>
      <c r="B21" s="32">
        <v>1935.21</v>
      </c>
      <c r="C21" s="33">
        <v>1.6979999999999999E-2</v>
      </c>
      <c r="D21" s="25">
        <f>C15*C21</f>
        <v>55.507619999999996</v>
      </c>
      <c r="E21" s="34">
        <v>1.8419999999999999E-2</v>
      </c>
      <c r="F21" s="27">
        <f t="shared" si="3"/>
        <v>35.646568199999997</v>
      </c>
      <c r="G21" s="88">
        <v>2.3380000000000001E-2</v>
      </c>
      <c r="H21" s="86">
        <f>G15*G21</f>
        <v>76.429220000000001</v>
      </c>
      <c r="I21" s="89">
        <v>1.8419999999999999E-2</v>
      </c>
      <c r="J21" s="80">
        <f t="shared" si="1"/>
        <v>35.646568199999997</v>
      </c>
      <c r="K21" s="56">
        <f t="shared" si="4"/>
        <v>91.154188199999993</v>
      </c>
      <c r="L21" s="91">
        <f t="shared" si="5"/>
        <v>112.07578820000001</v>
      </c>
      <c r="M21" s="35">
        <v>53</v>
      </c>
      <c r="N21" s="29">
        <f t="shared" si="6"/>
        <v>38.154188199999993</v>
      </c>
      <c r="O21" s="30">
        <f t="shared" si="2"/>
        <v>59.075788200000005</v>
      </c>
      <c r="AA21" s="52">
        <f t="shared" si="0"/>
        <v>0</v>
      </c>
    </row>
    <row r="22" spans="1:27" ht="18">
      <c r="A22" s="22" t="s">
        <v>16</v>
      </c>
      <c r="B22" s="32">
        <v>2060.98</v>
      </c>
      <c r="C22" s="33">
        <v>1.7059999999999999E-2</v>
      </c>
      <c r="D22" s="25">
        <f>C15*C22</f>
        <v>55.769139999999993</v>
      </c>
      <c r="E22" s="34">
        <v>2.349E-2</v>
      </c>
      <c r="F22" s="27">
        <f t="shared" si="3"/>
        <v>48.4124202</v>
      </c>
      <c r="G22" s="88">
        <v>2.436E-2</v>
      </c>
      <c r="H22" s="86">
        <f>G15*G22</f>
        <v>79.632840000000002</v>
      </c>
      <c r="I22" s="89">
        <v>2.349E-2</v>
      </c>
      <c r="J22" s="80">
        <f t="shared" si="1"/>
        <v>48.4124202</v>
      </c>
      <c r="K22" s="56">
        <f t="shared" si="4"/>
        <v>104.18156019999999</v>
      </c>
      <c r="L22" s="91">
        <f t="shared" si="5"/>
        <v>128.0452602</v>
      </c>
      <c r="M22" s="35">
        <v>53</v>
      </c>
      <c r="N22" s="29">
        <f t="shared" si="6"/>
        <v>51.181560199999993</v>
      </c>
      <c r="O22" s="30">
        <f t="shared" si="2"/>
        <v>75.045260200000001</v>
      </c>
      <c r="AA22" s="38"/>
    </row>
    <row r="23" spans="1:27" ht="18">
      <c r="A23" s="31" t="s">
        <v>17</v>
      </c>
      <c r="B23" s="32">
        <v>2347.23</v>
      </c>
      <c r="C23" s="33">
        <v>2.4199999999999999E-2</v>
      </c>
      <c r="D23" s="25">
        <f>C15*C23</f>
        <v>79.109799999999993</v>
      </c>
      <c r="E23" s="34">
        <v>2.5100000000000001E-2</v>
      </c>
      <c r="F23" s="27">
        <f t="shared" si="3"/>
        <v>58.915473000000006</v>
      </c>
      <c r="G23" s="88">
        <v>3.3300000000000003E-2</v>
      </c>
      <c r="H23" s="86">
        <f>G15*G23</f>
        <v>108.85770000000001</v>
      </c>
      <c r="I23" s="89">
        <v>2.5100000000000001E-2</v>
      </c>
      <c r="J23" s="80">
        <f t="shared" si="1"/>
        <v>58.915473000000006</v>
      </c>
      <c r="K23" s="56">
        <f t="shared" si="4"/>
        <v>138.025273</v>
      </c>
      <c r="L23" s="91">
        <f t="shared" si="5"/>
        <v>167.77317300000001</v>
      </c>
      <c r="M23" s="35">
        <v>76</v>
      </c>
      <c r="N23" s="29">
        <f t="shared" si="6"/>
        <v>62.025272999999999</v>
      </c>
      <c r="O23" s="30">
        <f t="shared" si="2"/>
        <v>91.773173000000014</v>
      </c>
      <c r="AA23" s="57"/>
    </row>
    <row r="24" spans="1:27">
      <c r="AA24" s="38"/>
    </row>
    <row r="25" spans="1:27" ht="15.75">
      <c r="A25" s="70" t="s">
        <v>18</v>
      </c>
      <c r="O25" s="36"/>
    </row>
    <row r="26" spans="1:27" ht="15.75">
      <c r="A26" s="69" t="s">
        <v>39</v>
      </c>
      <c r="B26" s="37"/>
    </row>
    <row r="27" spans="1:27" ht="15.75">
      <c r="A27" s="69" t="s">
        <v>31</v>
      </c>
      <c r="B27" s="38"/>
    </row>
    <row r="29" spans="1:27">
      <c r="A29" s="71">
        <f ca="1">NOW()</f>
        <v>42727.463315277775</v>
      </c>
    </row>
    <row r="31" spans="1:27">
      <c r="A31" s="90" t="s">
        <v>2</v>
      </c>
    </row>
    <row r="32" spans="1:27">
      <c r="A32" s="90" t="s">
        <v>35</v>
      </c>
    </row>
    <row r="33" spans="1:28">
      <c r="A33" s="90" t="s">
        <v>33</v>
      </c>
    </row>
    <row r="34" spans="1:28">
      <c r="A34" s="90" t="s">
        <v>34</v>
      </c>
    </row>
    <row r="35" spans="1:28">
      <c r="A35" s="90" t="s">
        <v>36</v>
      </c>
    </row>
    <row r="36" spans="1:28" s="59" customFormat="1">
      <c r="A36" s="58"/>
      <c r="B36" s="58"/>
    </row>
    <row r="37" spans="1:28" ht="23.25">
      <c r="A37" s="1"/>
      <c r="B37" s="1"/>
    </row>
    <row r="38" spans="1:28" ht="23.25">
      <c r="A38" s="1"/>
      <c r="B38" s="1"/>
    </row>
    <row r="40" spans="1:28">
      <c r="A40" s="37"/>
      <c r="B40" s="37"/>
    </row>
    <row r="41" spans="1:28" ht="18">
      <c r="W41" s="60"/>
      <c r="AB41" s="61"/>
    </row>
    <row r="42" spans="1:28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U42" s="39"/>
    </row>
    <row r="43" spans="1:28" ht="19.5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U43" s="64"/>
      <c r="X43">
        <v>1</v>
      </c>
    </row>
    <row r="45" spans="1:28">
      <c r="A45" s="37"/>
      <c r="B45" s="37"/>
      <c r="P45" s="65"/>
    </row>
    <row r="46" spans="1:28">
      <c r="A46" s="37"/>
      <c r="B46" s="37"/>
      <c r="R46" s="66"/>
    </row>
    <row r="48" spans="1:28">
      <c r="A48" s="67"/>
      <c r="B48" s="67"/>
    </row>
    <row r="49" spans="1:15">
      <c r="A49" s="68"/>
      <c r="B49" s="68"/>
      <c r="O49" s="36"/>
    </row>
  </sheetData>
  <sheetProtection password="C664" sheet="1" objects="1" scenarios="1" formatCells="0" formatColumns="0" formatRows="0"/>
  <phoneticPr fontId="48" type="noConversion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LAPP</dc:creator>
  <cp:lastModifiedBy>fo</cp:lastModifiedBy>
  <dcterms:created xsi:type="dcterms:W3CDTF">2015-02-02T17:02:13Z</dcterms:created>
  <dcterms:modified xsi:type="dcterms:W3CDTF">2016-12-23T10:07:51Z</dcterms:modified>
</cp:coreProperties>
</file>